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WendyGerbrandt\Downloads\"/>
    </mc:Choice>
  </mc:AlternateContent>
  <xr:revisionPtr revIDLastSave="0" documentId="8_{8E1B510E-9EE3-46A6-88EE-AAC8F61456D4}" xr6:coauthVersionLast="47" xr6:coauthVersionMax="47" xr10:uidLastSave="{00000000-0000-0000-0000-000000000000}"/>
  <bookViews>
    <workbookView xWindow="-108" yWindow="-108" windowWidth="23256" windowHeight="12576" tabRatio="807" xr2:uid="{00000000-000D-0000-FFFF-FFFF00000000}"/>
  </bookViews>
  <sheets>
    <sheet name="Instructions" sheetId="10" r:id="rId1"/>
    <sheet name="Start-Up Costs" sheetId="5" r:id="rId2"/>
    <sheet name="Advertising and Promotion" sheetId="7" r:id="rId3"/>
    <sheet name="Sales Forecast - Yr1+Yr2" sheetId="6" r:id="rId4"/>
    <sheet name="Sales- Conservative" sheetId="11" state="hidden" r:id="rId5"/>
    <sheet name="Sales-Optimistic" sheetId="12" state="hidden" r:id="rId6"/>
    <sheet name="Cashflow - Yr1+Yr2" sheetId="4" r:id="rId7"/>
    <sheet name="Cashflow- Conservative" sheetId="8" state="hidden" r:id="rId8"/>
    <sheet name="Cashflow-Optimistic" sheetId="9" state="hidden" r:id="rId9"/>
  </sheets>
  <definedNames>
    <definedName name="_xlnm.Print_Area" localSheetId="2">'Advertising and Promotion'!$A$2:$N$33</definedName>
    <definedName name="_xlnm.Print_Area" localSheetId="6">'Cashflow - Yr1+Yr2'!$A$1:$AG$66</definedName>
    <definedName name="_xlnm.Print_Area" localSheetId="7">'Cashflow- Conservative'!$A$1:$AG$67</definedName>
    <definedName name="_xlnm.Print_Area" localSheetId="8">'Cashflow-Optimistic'!$A$1:$AG$67</definedName>
    <definedName name="_xlnm.Print_Area" localSheetId="0">Instructions!$A$1:$T$35</definedName>
    <definedName name="_xlnm.Print_Area" localSheetId="4">'Sales- Conservative'!$A$1:$AC$45</definedName>
    <definedName name="_xlnm.Print_Area" localSheetId="3">'Sales Forecast - Yr1+Yr2'!$A$2:$N$78</definedName>
    <definedName name="_xlnm.Print_Area" localSheetId="5">'Sales-Optimistic'!$A$1:$AC$45</definedName>
    <definedName name="_xlnm.Print_Area" localSheetId="1">'Start-Up Costs'!$A$1:$H$52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67" i="6" l="1"/>
  <c r="AA67" i="6"/>
  <c r="Z67" i="6"/>
  <c r="Y67" i="6"/>
  <c r="X67" i="6"/>
  <c r="W67" i="6"/>
  <c r="V67" i="6"/>
  <c r="U67" i="6"/>
  <c r="T67" i="6"/>
  <c r="S67" i="6"/>
  <c r="R67" i="6"/>
  <c r="Q67" i="6"/>
  <c r="M67" i="6"/>
  <c r="L67" i="6"/>
  <c r="K67" i="6"/>
  <c r="J67" i="6"/>
  <c r="I67" i="6"/>
  <c r="H67" i="6"/>
  <c r="G67" i="6"/>
  <c r="F67" i="6"/>
  <c r="E67" i="6"/>
  <c r="D67" i="6"/>
  <c r="C67" i="6"/>
  <c r="B67" i="6"/>
  <c r="AB62" i="6"/>
  <c r="AA62" i="6"/>
  <c r="Z62" i="6"/>
  <c r="Y62" i="6"/>
  <c r="X62" i="6"/>
  <c r="W62" i="6"/>
  <c r="V62" i="6"/>
  <c r="U62" i="6"/>
  <c r="T62" i="6"/>
  <c r="S62" i="6"/>
  <c r="R62" i="6"/>
  <c r="Q62" i="6"/>
  <c r="M62" i="6"/>
  <c r="L62" i="6"/>
  <c r="K62" i="6"/>
  <c r="J62" i="6"/>
  <c r="I62" i="6"/>
  <c r="H62" i="6"/>
  <c r="G62" i="6"/>
  <c r="F62" i="6"/>
  <c r="E62" i="6"/>
  <c r="D62" i="6"/>
  <c r="C62" i="6"/>
  <c r="B62" i="6"/>
  <c r="AB57" i="6"/>
  <c r="AA57" i="6"/>
  <c r="Z57" i="6"/>
  <c r="Y57" i="6"/>
  <c r="X57" i="6"/>
  <c r="W57" i="6"/>
  <c r="V57" i="6"/>
  <c r="U57" i="6"/>
  <c r="T57" i="6"/>
  <c r="S57" i="6"/>
  <c r="R57" i="6"/>
  <c r="Q57" i="6"/>
  <c r="M57" i="6"/>
  <c r="L57" i="6"/>
  <c r="K57" i="6"/>
  <c r="J57" i="6"/>
  <c r="I57" i="6"/>
  <c r="H57" i="6"/>
  <c r="G57" i="6"/>
  <c r="F57" i="6"/>
  <c r="E57" i="6"/>
  <c r="D57" i="6"/>
  <c r="C57" i="6"/>
  <c r="B57" i="6"/>
  <c r="AB52" i="6"/>
  <c r="AA52" i="6"/>
  <c r="Z52" i="6"/>
  <c r="Y52" i="6"/>
  <c r="X52" i="6"/>
  <c r="W52" i="6"/>
  <c r="V52" i="6"/>
  <c r="U52" i="6"/>
  <c r="T52" i="6"/>
  <c r="S52" i="6"/>
  <c r="R52" i="6"/>
  <c r="Q52" i="6"/>
  <c r="M52" i="6"/>
  <c r="L52" i="6"/>
  <c r="K52" i="6"/>
  <c r="J52" i="6"/>
  <c r="I52" i="6"/>
  <c r="H52" i="6"/>
  <c r="G52" i="6"/>
  <c r="F52" i="6"/>
  <c r="E52" i="6"/>
  <c r="D52" i="6"/>
  <c r="C52" i="6"/>
  <c r="B52" i="6"/>
  <c r="AB47" i="6"/>
  <c r="AA47" i="6"/>
  <c r="Z47" i="6"/>
  <c r="Y47" i="6"/>
  <c r="X47" i="6"/>
  <c r="W47" i="6"/>
  <c r="V47" i="6"/>
  <c r="U47" i="6"/>
  <c r="T47" i="6"/>
  <c r="S47" i="6"/>
  <c r="R47" i="6"/>
  <c r="Q47" i="6"/>
  <c r="M47" i="6"/>
  <c r="L47" i="6"/>
  <c r="K47" i="6"/>
  <c r="J47" i="6"/>
  <c r="I47" i="6"/>
  <c r="H47" i="6"/>
  <c r="G47" i="6"/>
  <c r="F47" i="6"/>
  <c r="E47" i="6"/>
  <c r="D47" i="6"/>
  <c r="C47" i="6"/>
  <c r="B47" i="6"/>
  <c r="AB42" i="6"/>
  <c r="AA42" i="6"/>
  <c r="Z42" i="6"/>
  <c r="Y42" i="6"/>
  <c r="X42" i="6"/>
  <c r="W42" i="6"/>
  <c r="V42" i="6"/>
  <c r="U42" i="6"/>
  <c r="T42" i="6"/>
  <c r="S42" i="6"/>
  <c r="R42" i="6"/>
  <c r="Q42" i="6"/>
  <c r="M42" i="6"/>
  <c r="L42" i="6"/>
  <c r="K42" i="6"/>
  <c r="J42" i="6"/>
  <c r="I42" i="6"/>
  <c r="H42" i="6"/>
  <c r="G42" i="6"/>
  <c r="F42" i="6"/>
  <c r="E42" i="6"/>
  <c r="D42" i="6"/>
  <c r="C42" i="6"/>
  <c r="B42" i="6"/>
  <c r="AB36" i="6"/>
  <c r="AA36" i="6"/>
  <c r="Z36" i="6"/>
  <c r="Y36" i="6"/>
  <c r="X36" i="6"/>
  <c r="W36" i="6"/>
  <c r="V36" i="6"/>
  <c r="U36" i="6"/>
  <c r="T36" i="6"/>
  <c r="S36" i="6"/>
  <c r="R36" i="6"/>
  <c r="Q36" i="6"/>
  <c r="M36" i="6"/>
  <c r="L36" i="6"/>
  <c r="K36" i="6"/>
  <c r="J36" i="6"/>
  <c r="I36" i="6"/>
  <c r="H36" i="6"/>
  <c r="G36" i="6"/>
  <c r="F36" i="6"/>
  <c r="E36" i="6"/>
  <c r="D36" i="6"/>
  <c r="C36" i="6"/>
  <c r="B36" i="6"/>
  <c r="B39" i="5"/>
  <c r="C46" i="5"/>
  <c r="D46" i="5"/>
  <c r="E46" i="5"/>
  <c r="B46" i="5"/>
  <c r="N67" i="6" l="1"/>
  <c r="N62" i="6"/>
  <c r="AC67" i="6"/>
  <c r="AC62" i="6"/>
  <c r="AC57" i="6"/>
  <c r="N57" i="6"/>
  <c r="N52" i="6"/>
  <c r="N47" i="6"/>
  <c r="AC47" i="6"/>
  <c r="AC52" i="6"/>
  <c r="N36" i="6"/>
  <c r="AC42" i="6"/>
  <c r="N42" i="6"/>
  <c r="AC36" i="6"/>
  <c r="B47" i="5"/>
  <c r="C47" i="9"/>
  <c r="C47" i="8"/>
  <c r="C46" i="4"/>
  <c r="C39" i="5"/>
  <c r="C47" i="5" s="1"/>
  <c r="D39" i="5"/>
  <c r="D47" i="5" s="1"/>
  <c r="E39" i="5"/>
  <c r="E47" i="5" s="1"/>
  <c r="C10" i="4" l="1"/>
  <c r="C11" i="4"/>
  <c r="G36" i="5"/>
  <c r="G37" i="5"/>
  <c r="G42" i="5"/>
  <c r="G43" i="5"/>
  <c r="G44" i="5"/>
  <c r="G45" i="5"/>
  <c r="G46" i="5"/>
  <c r="G41" i="5" l="1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3" i="5"/>
  <c r="G34" i="5"/>
  <c r="G35" i="5"/>
  <c r="G38" i="5"/>
  <c r="G39" i="5"/>
  <c r="G7" i="5"/>
  <c r="G8" i="5"/>
  <c r="G9" i="5"/>
  <c r="G10" i="5"/>
  <c r="G11" i="5"/>
  <c r="G12" i="5"/>
  <c r="G13" i="5"/>
  <c r="G15" i="5"/>
  <c r="G6" i="5"/>
  <c r="C2" i="12"/>
  <c r="C2" i="11"/>
  <c r="AB33" i="12" l="1"/>
  <c r="AA33" i="12"/>
  <c r="Z33" i="12"/>
  <c r="Y33" i="12"/>
  <c r="X33" i="12"/>
  <c r="W33" i="12"/>
  <c r="V33" i="12"/>
  <c r="U33" i="12"/>
  <c r="T33" i="12"/>
  <c r="S33" i="12"/>
  <c r="R33" i="12"/>
  <c r="Q33" i="12"/>
  <c r="M33" i="12"/>
  <c r="L33" i="12"/>
  <c r="K33" i="12"/>
  <c r="J33" i="12"/>
  <c r="I33" i="12"/>
  <c r="H33" i="12"/>
  <c r="G33" i="12"/>
  <c r="F33" i="12"/>
  <c r="E33" i="12"/>
  <c r="D33" i="12"/>
  <c r="C33" i="12"/>
  <c r="B33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B9" i="12"/>
  <c r="AB36" i="12" s="1"/>
  <c r="AF7" i="9" s="1"/>
  <c r="AA9" i="12"/>
  <c r="AA36" i="12" s="1"/>
  <c r="AE7" i="9" s="1"/>
  <c r="AE17" i="9" s="1"/>
  <c r="AE18" i="9" s="1"/>
  <c r="Z9" i="12"/>
  <c r="Y9" i="12"/>
  <c r="Y36" i="12" s="1"/>
  <c r="AC7" i="9" s="1"/>
  <c r="AC17" i="9" s="1"/>
  <c r="AC18" i="9" s="1"/>
  <c r="X9" i="12"/>
  <c r="X36" i="12" s="1"/>
  <c r="AB7" i="9" s="1"/>
  <c r="W9" i="12"/>
  <c r="V9" i="12"/>
  <c r="U9" i="12"/>
  <c r="U36" i="12" s="1"/>
  <c r="Y7" i="9" s="1"/>
  <c r="Y17" i="9" s="1"/>
  <c r="Y18" i="9" s="1"/>
  <c r="T9" i="12"/>
  <c r="T36" i="12" s="1"/>
  <c r="X7" i="9" s="1"/>
  <c r="S9" i="12"/>
  <c r="R9" i="12"/>
  <c r="Q9" i="12"/>
  <c r="Q36" i="12" s="1"/>
  <c r="U7" i="9" s="1"/>
  <c r="U17" i="9" s="1"/>
  <c r="M9" i="12"/>
  <c r="L9" i="12"/>
  <c r="K9" i="12"/>
  <c r="K36" i="12" s="1"/>
  <c r="M7" i="9" s="1"/>
  <c r="J9" i="12"/>
  <c r="J36" i="12" s="1"/>
  <c r="L7" i="9" s="1"/>
  <c r="I9" i="12"/>
  <c r="H9" i="12"/>
  <c r="G9" i="12"/>
  <c r="G36" i="12" s="1"/>
  <c r="I7" i="9" s="1"/>
  <c r="F9" i="12"/>
  <c r="F36" i="12" s="1"/>
  <c r="H7" i="9" s="1"/>
  <c r="E9" i="12"/>
  <c r="D9" i="12"/>
  <c r="C9" i="12"/>
  <c r="B9" i="12"/>
  <c r="B36" i="12" s="1"/>
  <c r="D7" i="9" s="1"/>
  <c r="V29" i="9"/>
  <c r="B20" i="9"/>
  <c r="E34" i="8"/>
  <c r="D31" i="8"/>
  <c r="C20" i="8"/>
  <c r="D44" i="8"/>
  <c r="I44" i="8"/>
  <c r="A20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A21" i="9"/>
  <c r="B21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A22" i="9"/>
  <c r="B22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A23" i="9"/>
  <c r="B23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A24" i="9"/>
  <c r="B24" i="9"/>
  <c r="C24" i="9"/>
  <c r="A25" i="9"/>
  <c r="B25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A26" i="9"/>
  <c r="B26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A27" i="9"/>
  <c r="B27" i="9"/>
  <c r="C27" i="9"/>
  <c r="D27" i="9"/>
  <c r="E27" i="9"/>
  <c r="F27" i="9"/>
  <c r="G27" i="9"/>
  <c r="H27" i="9"/>
  <c r="I27" i="9"/>
  <c r="J27" i="9"/>
  <c r="K27" i="9"/>
  <c r="L27" i="9"/>
  <c r="M27" i="9"/>
  <c r="N27" i="9"/>
  <c r="O27" i="9"/>
  <c r="A28" i="9"/>
  <c r="B28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A29" i="9"/>
  <c r="B29" i="9"/>
  <c r="C29" i="9"/>
  <c r="D29" i="9"/>
  <c r="E29" i="9"/>
  <c r="F29" i="9"/>
  <c r="G29" i="9"/>
  <c r="H29" i="9"/>
  <c r="I29" i="9"/>
  <c r="J29" i="9"/>
  <c r="K29" i="9"/>
  <c r="L29" i="9"/>
  <c r="M29" i="9"/>
  <c r="N29" i="9"/>
  <c r="O29" i="9"/>
  <c r="A30" i="9"/>
  <c r="B30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A31" i="9"/>
  <c r="B31" i="9"/>
  <c r="C31" i="9"/>
  <c r="D31" i="9"/>
  <c r="E31" i="9"/>
  <c r="F31" i="9"/>
  <c r="G31" i="9"/>
  <c r="H31" i="9"/>
  <c r="I31" i="9"/>
  <c r="J31" i="9"/>
  <c r="K31" i="9"/>
  <c r="L31" i="9"/>
  <c r="M31" i="9"/>
  <c r="N31" i="9"/>
  <c r="O31" i="9"/>
  <c r="A32" i="9"/>
  <c r="B32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A33" i="9"/>
  <c r="B33" i="9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A34" i="9"/>
  <c r="B34" i="9"/>
  <c r="C34" i="9"/>
  <c r="D34" i="9"/>
  <c r="E34" i="9"/>
  <c r="F34" i="9"/>
  <c r="G34" i="9"/>
  <c r="H34" i="9"/>
  <c r="I34" i="9"/>
  <c r="J34" i="9"/>
  <c r="K34" i="9"/>
  <c r="L34" i="9"/>
  <c r="M34" i="9"/>
  <c r="N34" i="9"/>
  <c r="O34" i="9"/>
  <c r="A35" i="9"/>
  <c r="B35" i="9"/>
  <c r="C35" i="9"/>
  <c r="D35" i="9"/>
  <c r="E35" i="9"/>
  <c r="F35" i="9"/>
  <c r="G35" i="9"/>
  <c r="H35" i="9"/>
  <c r="I35" i="9"/>
  <c r="J35" i="9"/>
  <c r="K35" i="9"/>
  <c r="L35" i="9"/>
  <c r="M35" i="9"/>
  <c r="N35" i="9"/>
  <c r="O35" i="9"/>
  <c r="A36" i="9"/>
  <c r="B36" i="9"/>
  <c r="C36" i="9"/>
  <c r="D36" i="9"/>
  <c r="E36" i="9"/>
  <c r="F36" i="9"/>
  <c r="G36" i="9"/>
  <c r="H36" i="9"/>
  <c r="I36" i="9"/>
  <c r="J36" i="9"/>
  <c r="K36" i="9"/>
  <c r="L36" i="9"/>
  <c r="M36" i="9"/>
  <c r="N36" i="9"/>
  <c r="O36" i="9"/>
  <c r="A37" i="9"/>
  <c r="B37" i="9"/>
  <c r="C37" i="9"/>
  <c r="D37" i="9"/>
  <c r="E37" i="9"/>
  <c r="F37" i="9"/>
  <c r="G37" i="9"/>
  <c r="H37" i="9"/>
  <c r="I37" i="9"/>
  <c r="J37" i="9"/>
  <c r="K37" i="9"/>
  <c r="L37" i="9"/>
  <c r="M37" i="9"/>
  <c r="N37" i="9"/>
  <c r="O37" i="9"/>
  <c r="A38" i="9"/>
  <c r="B38" i="9"/>
  <c r="C38" i="9"/>
  <c r="D38" i="9"/>
  <c r="E38" i="9"/>
  <c r="F38" i="9"/>
  <c r="G38" i="9"/>
  <c r="H38" i="9"/>
  <c r="I38" i="9"/>
  <c r="J38" i="9"/>
  <c r="K38" i="9"/>
  <c r="L38" i="9"/>
  <c r="M38" i="9"/>
  <c r="N38" i="9"/>
  <c r="O38" i="9"/>
  <c r="A39" i="9"/>
  <c r="B39" i="9"/>
  <c r="C39" i="9"/>
  <c r="D39" i="9"/>
  <c r="E39" i="9"/>
  <c r="F39" i="9"/>
  <c r="G39" i="9"/>
  <c r="H39" i="9"/>
  <c r="I39" i="9"/>
  <c r="J39" i="9"/>
  <c r="K39" i="9"/>
  <c r="L39" i="9"/>
  <c r="M39" i="9"/>
  <c r="N39" i="9"/>
  <c r="O39" i="9"/>
  <c r="A40" i="9"/>
  <c r="B40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A41" i="9"/>
  <c r="B41" i="9"/>
  <c r="C41" i="9"/>
  <c r="D41" i="9"/>
  <c r="E41" i="9"/>
  <c r="F41" i="9"/>
  <c r="G41" i="9"/>
  <c r="H41" i="9"/>
  <c r="I41" i="9"/>
  <c r="J41" i="9"/>
  <c r="K41" i="9"/>
  <c r="L41" i="9"/>
  <c r="M41" i="9"/>
  <c r="N41" i="9"/>
  <c r="O41" i="9"/>
  <c r="A42" i="9"/>
  <c r="B42" i="9"/>
  <c r="C42" i="9"/>
  <c r="D42" i="9"/>
  <c r="E42" i="9"/>
  <c r="F42" i="9"/>
  <c r="G42" i="9"/>
  <c r="H42" i="9"/>
  <c r="I42" i="9"/>
  <c r="J42" i="9"/>
  <c r="K42" i="9"/>
  <c r="L42" i="9"/>
  <c r="M42" i="9"/>
  <c r="N42" i="9"/>
  <c r="O42" i="9"/>
  <c r="A43" i="9"/>
  <c r="B43" i="9"/>
  <c r="C43" i="9"/>
  <c r="D43" i="9"/>
  <c r="E43" i="9"/>
  <c r="F43" i="9"/>
  <c r="G43" i="9"/>
  <c r="H43" i="9"/>
  <c r="I43" i="9"/>
  <c r="J43" i="9"/>
  <c r="K43" i="9"/>
  <c r="L43" i="9"/>
  <c r="M43" i="9"/>
  <c r="N43" i="9"/>
  <c r="O43" i="9"/>
  <c r="A44" i="9"/>
  <c r="B44" i="9"/>
  <c r="C44" i="9"/>
  <c r="D44" i="9"/>
  <c r="E44" i="9"/>
  <c r="F44" i="9"/>
  <c r="G44" i="9"/>
  <c r="H44" i="9"/>
  <c r="I44" i="9"/>
  <c r="J44" i="9"/>
  <c r="K44" i="9"/>
  <c r="L44" i="9"/>
  <c r="M44" i="9"/>
  <c r="N44" i="9"/>
  <c r="O44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S21" i="9"/>
  <c r="T21" i="9"/>
  <c r="U21" i="9"/>
  <c r="V21" i="9"/>
  <c r="W21" i="9"/>
  <c r="X21" i="9"/>
  <c r="Y21" i="9"/>
  <c r="Z21" i="9"/>
  <c r="AA21" i="9"/>
  <c r="AB21" i="9"/>
  <c r="AC21" i="9"/>
  <c r="AD21" i="9"/>
  <c r="AE21" i="9"/>
  <c r="AF21" i="9"/>
  <c r="S22" i="9"/>
  <c r="T22" i="9"/>
  <c r="U22" i="9"/>
  <c r="V22" i="9"/>
  <c r="W22" i="9"/>
  <c r="X22" i="9"/>
  <c r="Y22" i="9"/>
  <c r="Z22" i="9"/>
  <c r="AA22" i="9"/>
  <c r="AB22" i="9"/>
  <c r="AC22" i="9"/>
  <c r="AD22" i="9"/>
  <c r="AE22" i="9"/>
  <c r="AF22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S24" i="9"/>
  <c r="T24" i="9"/>
  <c r="U24" i="9"/>
  <c r="V24" i="9"/>
  <c r="W24" i="9"/>
  <c r="X24" i="9"/>
  <c r="Y24" i="9"/>
  <c r="Z24" i="9"/>
  <c r="AA24" i="9"/>
  <c r="AB24" i="9"/>
  <c r="AC24" i="9"/>
  <c r="AD24" i="9"/>
  <c r="AE24" i="9"/>
  <c r="AF24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F25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AF26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AF27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AF28" i="9"/>
  <c r="S29" i="9"/>
  <c r="T29" i="9"/>
  <c r="U29" i="9"/>
  <c r="W29" i="9"/>
  <c r="X29" i="9"/>
  <c r="Y29" i="9"/>
  <c r="Z29" i="9"/>
  <c r="AA29" i="9"/>
  <c r="AB29" i="9"/>
  <c r="AC29" i="9"/>
  <c r="AD29" i="9"/>
  <c r="AE29" i="9"/>
  <c r="AF29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S31" i="9"/>
  <c r="T31" i="9"/>
  <c r="U31" i="9"/>
  <c r="V31" i="9"/>
  <c r="W31" i="9"/>
  <c r="X31" i="9"/>
  <c r="Y31" i="9"/>
  <c r="Z31" i="9"/>
  <c r="AA31" i="9"/>
  <c r="AB31" i="9"/>
  <c r="AC31" i="9"/>
  <c r="AD31" i="9"/>
  <c r="AE31" i="9"/>
  <c r="AF31" i="9"/>
  <c r="S32" i="9"/>
  <c r="T32" i="9"/>
  <c r="U32" i="9"/>
  <c r="V32" i="9"/>
  <c r="W32" i="9"/>
  <c r="X32" i="9"/>
  <c r="Y32" i="9"/>
  <c r="Z32" i="9"/>
  <c r="AA32" i="9"/>
  <c r="AB32" i="9"/>
  <c r="AC32" i="9"/>
  <c r="AD32" i="9"/>
  <c r="AE32" i="9"/>
  <c r="AF32" i="9"/>
  <c r="S33" i="9"/>
  <c r="T33" i="9"/>
  <c r="U33" i="9"/>
  <c r="V33" i="9"/>
  <c r="W33" i="9"/>
  <c r="X33" i="9"/>
  <c r="Y33" i="9"/>
  <c r="Z33" i="9"/>
  <c r="AA33" i="9"/>
  <c r="AB33" i="9"/>
  <c r="AC33" i="9"/>
  <c r="AD33" i="9"/>
  <c r="AE33" i="9"/>
  <c r="AF33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AF34" i="9"/>
  <c r="S35" i="9"/>
  <c r="T35" i="9"/>
  <c r="U35" i="9"/>
  <c r="V35" i="9"/>
  <c r="W35" i="9"/>
  <c r="X35" i="9"/>
  <c r="Y35" i="9"/>
  <c r="Z35" i="9"/>
  <c r="AA35" i="9"/>
  <c r="AB35" i="9"/>
  <c r="AC35" i="9"/>
  <c r="AD35" i="9"/>
  <c r="AE35" i="9"/>
  <c r="AF35" i="9"/>
  <c r="S36" i="9"/>
  <c r="T36" i="9"/>
  <c r="U36" i="9"/>
  <c r="V36" i="9"/>
  <c r="W36" i="9"/>
  <c r="X36" i="9"/>
  <c r="Y36" i="9"/>
  <c r="Z36" i="9"/>
  <c r="AA36" i="9"/>
  <c r="AB36" i="9"/>
  <c r="AC36" i="9"/>
  <c r="AD36" i="9"/>
  <c r="AE36" i="9"/>
  <c r="AF36" i="9"/>
  <c r="S37" i="9"/>
  <c r="T37" i="9"/>
  <c r="U37" i="9"/>
  <c r="V37" i="9"/>
  <c r="W37" i="9"/>
  <c r="X37" i="9"/>
  <c r="Y37" i="9"/>
  <c r="Z37" i="9"/>
  <c r="AA37" i="9"/>
  <c r="AB37" i="9"/>
  <c r="AC37" i="9"/>
  <c r="AD37" i="9"/>
  <c r="AE37" i="9"/>
  <c r="AF37" i="9"/>
  <c r="S38" i="9"/>
  <c r="T38" i="9"/>
  <c r="U38" i="9"/>
  <c r="V38" i="9"/>
  <c r="W38" i="9"/>
  <c r="X38" i="9"/>
  <c r="Y38" i="9"/>
  <c r="Z38" i="9"/>
  <c r="AA38" i="9"/>
  <c r="AB38" i="9"/>
  <c r="AC38" i="9"/>
  <c r="AD38" i="9"/>
  <c r="AE38" i="9"/>
  <c r="AF38" i="9"/>
  <c r="S39" i="9"/>
  <c r="T39" i="9"/>
  <c r="U39" i="9"/>
  <c r="V39" i="9"/>
  <c r="W39" i="9"/>
  <c r="X39" i="9"/>
  <c r="Y39" i="9"/>
  <c r="Z39" i="9"/>
  <c r="AA39" i="9"/>
  <c r="AB39" i="9"/>
  <c r="AC39" i="9"/>
  <c r="AD39" i="9"/>
  <c r="AE39" i="9"/>
  <c r="AF39" i="9"/>
  <c r="S40" i="9"/>
  <c r="T40" i="9"/>
  <c r="U40" i="9"/>
  <c r="V40" i="9"/>
  <c r="W40" i="9"/>
  <c r="X40" i="9"/>
  <c r="Y40" i="9"/>
  <c r="Z40" i="9"/>
  <c r="AA40" i="9"/>
  <c r="AB40" i="9"/>
  <c r="AC40" i="9"/>
  <c r="AD40" i="9"/>
  <c r="AE40" i="9"/>
  <c r="AF40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AF41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AF42" i="9"/>
  <c r="S43" i="9"/>
  <c r="T43" i="9"/>
  <c r="U43" i="9"/>
  <c r="V43" i="9"/>
  <c r="W43" i="9"/>
  <c r="X43" i="9"/>
  <c r="Y43" i="9"/>
  <c r="Z43" i="9"/>
  <c r="AA43" i="9"/>
  <c r="AB43" i="9"/>
  <c r="AC43" i="9"/>
  <c r="AD43" i="9"/>
  <c r="AE43" i="9"/>
  <c r="AF43" i="9"/>
  <c r="S44" i="9"/>
  <c r="T44" i="9"/>
  <c r="U44" i="9"/>
  <c r="V44" i="9"/>
  <c r="W44" i="9"/>
  <c r="X44" i="9"/>
  <c r="Y44" i="9"/>
  <c r="Z44" i="9"/>
  <c r="AA44" i="9"/>
  <c r="AB44" i="9"/>
  <c r="AC44" i="9"/>
  <c r="AD44" i="9"/>
  <c r="AE44" i="9"/>
  <c r="AF44" i="9"/>
  <c r="S20" i="8"/>
  <c r="T20" i="8"/>
  <c r="U20" i="8"/>
  <c r="V20" i="8"/>
  <c r="W20" i="8"/>
  <c r="X20" i="8"/>
  <c r="Y20" i="8"/>
  <c r="Z20" i="8"/>
  <c r="AA20" i="8"/>
  <c r="AB20" i="8"/>
  <c r="AC20" i="8"/>
  <c r="AD20" i="8"/>
  <c r="AE20" i="8"/>
  <c r="AF20" i="8"/>
  <c r="S21" i="8"/>
  <c r="T21" i="8"/>
  <c r="U21" i="8"/>
  <c r="V21" i="8"/>
  <c r="W21" i="8"/>
  <c r="X21" i="8"/>
  <c r="Y21" i="8"/>
  <c r="Z21" i="8"/>
  <c r="AA21" i="8"/>
  <c r="AB21" i="8"/>
  <c r="AC21" i="8"/>
  <c r="AD21" i="8"/>
  <c r="AE21" i="8"/>
  <c r="AF21" i="8"/>
  <c r="S22" i="8"/>
  <c r="T22" i="8"/>
  <c r="U22" i="8"/>
  <c r="V22" i="8"/>
  <c r="W22" i="8"/>
  <c r="X22" i="8"/>
  <c r="Y22" i="8"/>
  <c r="Z22" i="8"/>
  <c r="AA22" i="8"/>
  <c r="AB22" i="8"/>
  <c r="AC22" i="8"/>
  <c r="AD22" i="8"/>
  <c r="AE22" i="8"/>
  <c r="AF22" i="8"/>
  <c r="S23" i="8"/>
  <c r="T23" i="8"/>
  <c r="U23" i="8"/>
  <c r="V23" i="8"/>
  <c r="W23" i="8"/>
  <c r="X23" i="8"/>
  <c r="Y23" i="8"/>
  <c r="Z23" i="8"/>
  <c r="AA23" i="8"/>
  <c r="AB23" i="8"/>
  <c r="AC23" i="8"/>
  <c r="AD23" i="8"/>
  <c r="AE23" i="8"/>
  <c r="AF23" i="8"/>
  <c r="S24" i="8"/>
  <c r="T24" i="8"/>
  <c r="U24" i="8"/>
  <c r="V24" i="8"/>
  <c r="W24" i="8"/>
  <c r="X24" i="8"/>
  <c r="Y24" i="8"/>
  <c r="Z24" i="8"/>
  <c r="AA24" i="8"/>
  <c r="AB24" i="8"/>
  <c r="AC24" i="8"/>
  <c r="AD24" i="8"/>
  <c r="AE24" i="8"/>
  <c r="AF24" i="8"/>
  <c r="S25" i="8"/>
  <c r="T25" i="8"/>
  <c r="U25" i="8"/>
  <c r="V25" i="8"/>
  <c r="W25" i="8"/>
  <c r="X25" i="8"/>
  <c r="Y25" i="8"/>
  <c r="Z25" i="8"/>
  <c r="AA25" i="8"/>
  <c r="AB25" i="8"/>
  <c r="AC25" i="8"/>
  <c r="AD25" i="8"/>
  <c r="AE25" i="8"/>
  <c r="AF25" i="8"/>
  <c r="S26" i="8"/>
  <c r="T26" i="8"/>
  <c r="U26" i="8"/>
  <c r="V26" i="8"/>
  <c r="W26" i="8"/>
  <c r="X26" i="8"/>
  <c r="Y26" i="8"/>
  <c r="Z26" i="8"/>
  <c r="AA26" i="8"/>
  <c r="AB26" i="8"/>
  <c r="AC26" i="8"/>
  <c r="AD26" i="8"/>
  <c r="AE26" i="8"/>
  <c r="AF26" i="8"/>
  <c r="S27" i="8"/>
  <c r="T27" i="8"/>
  <c r="U27" i="8"/>
  <c r="V27" i="8"/>
  <c r="W27" i="8"/>
  <c r="X27" i="8"/>
  <c r="Y27" i="8"/>
  <c r="Z27" i="8"/>
  <c r="AA27" i="8"/>
  <c r="AB27" i="8"/>
  <c r="AC27" i="8"/>
  <c r="AD27" i="8"/>
  <c r="AE27" i="8"/>
  <c r="AF27" i="8"/>
  <c r="S28" i="8"/>
  <c r="T28" i="8"/>
  <c r="U28" i="8"/>
  <c r="V28" i="8"/>
  <c r="W28" i="8"/>
  <c r="X28" i="8"/>
  <c r="Y28" i="8"/>
  <c r="Z28" i="8"/>
  <c r="AA28" i="8"/>
  <c r="AB28" i="8"/>
  <c r="AC28" i="8"/>
  <c r="AD28" i="8"/>
  <c r="AE28" i="8"/>
  <c r="AF28" i="8"/>
  <c r="S29" i="8"/>
  <c r="T29" i="8"/>
  <c r="U29" i="8"/>
  <c r="V29" i="8"/>
  <c r="W29" i="8"/>
  <c r="X29" i="8"/>
  <c r="Y29" i="8"/>
  <c r="Z29" i="8"/>
  <c r="AA29" i="8"/>
  <c r="AB29" i="8"/>
  <c r="AC29" i="8"/>
  <c r="AD29" i="8"/>
  <c r="AE29" i="8"/>
  <c r="AF29" i="8"/>
  <c r="S30" i="8"/>
  <c r="T30" i="8"/>
  <c r="U30" i="8"/>
  <c r="V30" i="8"/>
  <c r="W30" i="8"/>
  <c r="X30" i="8"/>
  <c r="Y30" i="8"/>
  <c r="Z30" i="8"/>
  <c r="AA30" i="8"/>
  <c r="AB30" i="8"/>
  <c r="AC30" i="8"/>
  <c r="AD30" i="8"/>
  <c r="AE30" i="8"/>
  <c r="AF30" i="8"/>
  <c r="S31" i="8"/>
  <c r="T31" i="8"/>
  <c r="U31" i="8"/>
  <c r="V31" i="8"/>
  <c r="W31" i="8"/>
  <c r="X31" i="8"/>
  <c r="Y31" i="8"/>
  <c r="Z31" i="8"/>
  <c r="AA31" i="8"/>
  <c r="AB31" i="8"/>
  <c r="AC31" i="8"/>
  <c r="AD31" i="8"/>
  <c r="AE31" i="8"/>
  <c r="AF31" i="8"/>
  <c r="S32" i="8"/>
  <c r="T32" i="8"/>
  <c r="U32" i="8"/>
  <c r="V32" i="8"/>
  <c r="W32" i="8"/>
  <c r="X32" i="8"/>
  <c r="Y32" i="8"/>
  <c r="Z32" i="8"/>
  <c r="AA32" i="8"/>
  <c r="AB32" i="8"/>
  <c r="AC32" i="8"/>
  <c r="AD32" i="8"/>
  <c r="AE32" i="8"/>
  <c r="AF32" i="8"/>
  <c r="S33" i="8"/>
  <c r="T33" i="8"/>
  <c r="U33" i="8"/>
  <c r="V33" i="8"/>
  <c r="W33" i="8"/>
  <c r="X33" i="8"/>
  <c r="Y33" i="8"/>
  <c r="Z33" i="8"/>
  <c r="AA33" i="8"/>
  <c r="AB33" i="8"/>
  <c r="AC33" i="8"/>
  <c r="AD33" i="8"/>
  <c r="AE33" i="8"/>
  <c r="AF33" i="8"/>
  <c r="S34" i="8"/>
  <c r="T34" i="8"/>
  <c r="U34" i="8"/>
  <c r="V34" i="8"/>
  <c r="W34" i="8"/>
  <c r="X34" i="8"/>
  <c r="Y34" i="8"/>
  <c r="Z34" i="8"/>
  <c r="AA34" i="8"/>
  <c r="AB34" i="8"/>
  <c r="AC34" i="8"/>
  <c r="AD34" i="8"/>
  <c r="AE34" i="8"/>
  <c r="AF34" i="8"/>
  <c r="S35" i="8"/>
  <c r="T35" i="8"/>
  <c r="U35" i="8"/>
  <c r="V35" i="8"/>
  <c r="W35" i="8"/>
  <c r="X35" i="8"/>
  <c r="Y35" i="8"/>
  <c r="Z35" i="8"/>
  <c r="AA35" i="8"/>
  <c r="AB35" i="8"/>
  <c r="AC35" i="8"/>
  <c r="AD35" i="8"/>
  <c r="AE35" i="8"/>
  <c r="AF35" i="8"/>
  <c r="S36" i="8"/>
  <c r="T36" i="8"/>
  <c r="U36" i="8"/>
  <c r="V36" i="8"/>
  <c r="W36" i="8"/>
  <c r="X36" i="8"/>
  <c r="Y36" i="8"/>
  <c r="Z36" i="8"/>
  <c r="AA36" i="8"/>
  <c r="AB36" i="8"/>
  <c r="AC36" i="8"/>
  <c r="AD36" i="8"/>
  <c r="AE36" i="8"/>
  <c r="AF36" i="8"/>
  <c r="S37" i="8"/>
  <c r="T37" i="8"/>
  <c r="U37" i="8"/>
  <c r="V37" i="8"/>
  <c r="W37" i="8"/>
  <c r="X37" i="8"/>
  <c r="Y37" i="8"/>
  <c r="Z37" i="8"/>
  <c r="AA37" i="8"/>
  <c r="AB37" i="8"/>
  <c r="AC37" i="8"/>
  <c r="AD37" i="8"/>
  <c r="AE37" i="8"/>
  <c r="AF37" i="8"/>
  <c r="S38" i="8"/>
  <c r="T38" i="8"/>
  <c r="U38" i="8"/>
  <c r="V38" i="8"/>
  <c r="W38" i="8"/>
  <c r="X38" i="8"/>
  <c r="Y38" i="8"/>
  <c r="Z38" i="8"/>
  <c r="AA38" i="8"/>
  <c r="AB38" i="8"/>
  <c r="AC38" i="8"/>
  <c r="AD38" i="8"/>
  <c r="AE38" i="8"/>
  <c r="AF38" i="8"/>
  <c r="S39" i="8"/>
  <c r="T39" i="8"/>
  <c r="U39" i="8"/>
  <c r="V39" i="8"/>
  <c r="W39" i="8"/>
  <c r="X39" i="8"/>
  <c r="Y39" i="8"/>
  <c r="Z39" i="8"/>
  <c r="AA39" i="8"/>
  <c r="AB39" i="8"/>
  <c r="AC39" i="8"/>
  <c r="AD39" i="8"/>
  <c r="AE39" i="8"/>
  <c r="AF39" i="8"/>
  <c r="S40" i="8"/>
  <c r="T40" i="8"/>
  <c r="U40" i="8"/>
  <c r="V40" i="8"/>
  <c r="W40" i="8"/>
  <c r="X40" i="8"/>
  <c r="Y40" i="8"/>
  <c r="Z40" i="8"/>
  <c r="AA40" i="8"/>
  <c r="AB40" i="8"/>
  <c r="AC40" i="8"/>
  <c r="AD40" i="8"/>
  <c r="AE40" i="8"/>
  <c r="AF40" i="8"/>
  <c r="S41" i="8"/>
  <c r="T41" i="8"/>
  <c r="U41" i="8"/>
  <c r="V41" i="8"/>
  <c r="W41" i="8"/>
  <c r="X41" i="8"/>
  <c r="Y41" i="8"/>
  <c r="Z41" i="8"/>
  <c r="AA41" i="8"/>
  <c r="AB41" i="8"/>
  <c r="AC41" i="8"/>
  <c r="AD41" i="8"/>
  <c r="AE41" i="8"/>
  <c r="AF41" i="8"/>
  <c r="S42" i="8"/>
  <c r="T42" i="8"/>
  <c r="U42" i="8"/>
  <c r="V42" i="8"/>
  <c r="W42" i="8"/>
  <c r="X42" i="8"/>
  <c r="Y42" i="8"/>
  <c r="Z42" i="8"/>
  <c r="AA42" i="8"/>
  <c r="AB42" i="8"/>
  <c r="AC42" i="8"/>
  <c r="AD42" i="8"/>
  <c r="AE42" i="8"/>
  <c r="AF42" i="8"/>
  <c r="S43" i="8"/>
  <c r="T43" i="8"/>
  <c r="U43" i="8"/>
  <c r="V43" i="8"/>
  <c r="W43" i="8"/>
  <c r="X43" i="8"/>
  <c r="Y43" i="8"/>
  <c r="Z43" i="8"/>
  <c r="AA43" i="8"/>
  <c r="AB43" i="8"/>
  <c r="AC43" i="8"/>
  <c r="AD43" i="8"/>
  <c r="AE43" i="8"/>
  <c r="AF43" i="8"/>
  <c r="S44" i="8"/>
  <c r="T44" i="8"/>
  <c r="U44" i="8"/>
  <c r="V44" i="8"/>
  <c r="W44" i="8"/>
  <c r="X44" i="8"/>
  <c r="Y44" i="8"/>
  <c r="Z44" i="8"/>
  <c r="AA44" i="8"/>
  <c r="AB44" i="8"/>
  <c r="AC44" i="8"/>
  <c r="AD44" i="8"/>
  <c r="AE44" i="8"/>
  <c r="AF44" i="8"/>
  <c r="B9" i="6"/>
  <c r="B70" i="6" s="1"/>
  <c r="A20" i="8"/>
  <c r="B20" i="8"/>
  <c r="D20" i="8"/>
  <c r="E20" i="8"/>
  <c r="F20" i="8"/>
  <c r="G20" i="8"/>
  <c r="H20" i="8"/>
  <c r="I20" i="8"/>
  <c r="J20" i="8"/>
  <c r="K20" i="8"/>
  <c r="L20" i="8"/>
  <c r="M20" i="8"/>
  <c r="N20" i="8"/>
  <c r="O20" i="8"/>
  <c r="A21" i="8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A22" i="8"/>
  <c r="B22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A23" i="8"/>
  <c r="B23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A24" i="8"/>
  <c r="B24" i="8"/>
  <c r="C24" i="8"/>
  <c r="A25" i="8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A26" i="8"/>
  <c r="B26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A27" i="8"/>
  <c r="B27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A28" i="8"/>
  <c r="B28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A29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A30" i="8"/>
  <c r="B30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A31" i="8"/>
  <c r="B31" i="8"/>
  <c r="C31" i="8"/>
  <c r="E31" i="8"/>
  <c r="F31" i="8"/>
  <c r="G31" i="8"/>
  <c r="H31" i="8"/>
  <c r="I31" i="8"/>
  <c r="J31" i="8"/>
  <c r="K31" i="8"/>
  <c r="L31" i="8"/>
  <c r="M31" i="8"/>
  <c r="N31" i="8"/>
  <c r="O31" i="8"/>
  <c r="A32" i="8"/>
  <c r="B32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A33" i="8"/>
  <c r="B33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A34" i="8"/>
  <c r="B34" i="8"/>
  <c r="C34" i="8"/>
  <c r="D34" i="8"/>
  <c r="F34" i="8"/>
  <c r="G34" i="8"/>
  <c r="H34" i="8"/>
  <c r="I34" i="8"/>
  <c r="J34" i="8"/>
  <c r="K34" i="8"/>
  <c r="L34" i="8"/>
  <c r="M34" i="8"/>
  <c r="N34" i="8"/>
  <c r="O34" i="8"/>
  <c r="A35" i="8"/>
  <c r="B35" i="8"/>
  <c r="C35" i="8"/>
  <c r="D35" i="8"/>
  <c r="E35" i="8"/>
  <c r="F35" i="8"/>
  <c r="G35" i="8"/>
  <c r="H35" i="8"/>
  <c r="I35" i="8"/>
  <c r="J35" i="8"/>
  <c r="K35" i="8"/>
  <c r="L35" i="8"/>
  <c r="M35" i="8"/>
  <c r="N35" i="8"/>
  <c r="O35" i="8"/>
  <c r="A36" i="8"/>
  <c r="B36" i="8"/>
  <c r="C36" i="8"/>
  <c r="D36" i="8"/>
  <c r="E36" i="8"/>
  <c r="F36" i="8"/>
  <c r="G36" i="8"/>
  <c r="H36" i="8"/>
  <c r="I36" i="8"/>
  <c r="J36" i="8"/>
  <c r="K36" i="8"/>
  <c r="L36" i="8"/>
  <c r="M36" i="8"/>
  <c r="N36" i="8"/>
  <c r="O36" i="8"/>
  <c r="A37" i="8"/>
  <c r="B37" i="8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A38" i="8"/>
  <c r="B38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A39" i="8"/>
  <c r="B39" i="8"/>
  <c r="C39" i="8"/>
  <c r="D39" i="8"/>
  <c r="E39" i="8"/>
  <c r="F39" i="8"/>
  <c r="G39" i="8"/>
  <c r="H39" i="8"/>
  <c r="I39" i="8"/>
  <c r="J39" i="8"/>
  <c r="K39" i="8"/>
  <c r="L39" i="8"/>
  <c r="M39" i="8"/>
  <c r="N39" i="8"/>
  <c r="O39" i="8"/>
  <c r="A40" i="8"/>
  <c r="B40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A41" i="8"/>
  <c r="B41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A42" i="8"/>
  <c r="B42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A43" i="8"/>
  <c r="B43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A44" i="8"/>
  <c r="B44" i="8"/>
  <c r="C44" i="8"/>
  <c r="E44" i="8"/>
  <c r="F44" i="8"/>
  <c r="G44" i="8"/>
  <c r="H44" i="8"/>
  <c r="J44" i="8"/>
  <c r="K44" i="8"/>
  <c r="L44" i="8"/>
  <c r="M44" i="8"/>
  <c r="N44" i="8"/>
  <c r="O44" i="8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O52" i="9"/>
  <c r="N52" i="9"/>
  <c r="M52" i="9"/>
  <c r="L52" i="9"/>
  <c r="K52" i="9"/>
  <c r="J52" i="9"/>
  <c r="I52" i="9"/>
  <c r="H52" i="9"/>
  <c r="G52" i="9"/>
  <c r="F52" i="9"/>
  <c r="E52" i="9"/>
  <c r="D52" i="9"/>
  <c r="AG51" i="9"/>
  <c r="P51" i="9"/>
  <c r="AG50" i="9"/>
  <c r="P50" i="9"/>
  <c r="AG49" i="9"/>
  <c r="P49" i="9"/>
  <c r="AG48" i="9"/>
  <c r="P48" i="9"/>
  <c r="AG47" i="9"/>
  <c r="AG46" i="9"/>
  <c r="P46" i="9"/>
  <c r="AF13" i="9"/>
  <c r="AE13" i="9"/>
  <c r="AD13" i="9"/>
  <c r="AC13" i="9"/>
  <c r="AB13" i="9"/>
  <c r="AA13" i="9"/>
  <c r="Z13" i="9"/>
  <c r="Y13" i="9"/>
  <c r="X13" i="9"/>
  <c r="W13" i="9"/>
  <c r="V13" i="9"/>
  <c r="U13" i="9"/>
  <c r="O13" i="9"/>
  <c r="N13" i="9"/>
  <c r="M13" i="9"/>
  <c r="L13" i="9"/>
  <c r="K13" i="9"/>
  <c r="J13" i="9"/>
  <c r="I13" i="9"/>
  <c r="H13" i="9"/>
  <c r="G13" i="9"/>
  <c r="F13" i="9"/>
  <c r="E13" i="9"/>
  <c r="D13" i="9"/>
  <c r="AG12" i="9"/>
  <c r="AG11" i="9"/>
  <c r="AG10" i="9"/>
  <c r="I17" i="9"/>
  <c r="I18" i="9" s="1"/>
  <c r="AB33" i="11"/>
  <c r="AA33" i="11"/>
  <c r="Z33" i="11"/>
  <c r="Y33" i="11"/>
  <c r="X33" i="11"/>
  <c r="W33" i="11"/>
  <c r="V33" i="11"/>
  <c r="U33" i="11"/>
  <c r="T33" i="11"/>
  <c r="S33" i="11"/>
  <c r="R33" i="11"/>
  <c r="Q33" i="11"/>
  <c r="M33" i="11"/>
  <c r="L33" i="11"/>
  <c r="K33" i="11"/>
  <c r="J33" i="11"/>
  <c r="I33" i="11"/>
  <c r="H33" i="11"/>
  <c r="G33" i="11"/>
  <c r="F33" i="11"/>
  <c r="E33" i="11"/>
  <c r="D33" i="11"/>
  <c r="C33" i="11"/>
  <c r="B33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M27" i="11"/>
  <c r="L27" i="11"/>
  <c r="K27" i="11"/>
  <c r="J27" i="11"/>
  <c r="I27" i="11"/>
  <c r="H27" i="11"/>
  <c r="G27" i="11"/>
  <c r="F27" i="11"/>
  <c r="E27" i="11"/>
  <c r="D27" i="11"/>
  <c r="C27" i="11"/>
  <c r="B27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M21" i="11"/>
  <c r="L21" i="11"/>
  <c r="K21" i="11"/>
  <c r="J21" i="11"/>
  <c r="I21" i="11"/>
  <c r="H21" i="11"/>
  <c r="G21" i="11"/>
  <c r="F21" i="11"/>
  <c r="E21" i="11"/>
  <c r="D21" i="11"/>
  <c r="C21" i="11"/>
  <c r="B21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M15" i="11"/>
  <c r="L15" i="11"/>
  <c r="K15" i="11"/>
  <c r="J15" i="11"/>
  <c r="I15" i="11"/>
  <c r="H15" i="11"/>
  <c r="G15" i="11"/>
  <c r="F15" i="11"/>
  <c r="E15" i="11"/>
  <c r="D15" i="11"/>
  <c r="C15" i="11"/>
  <c r="B15" i="11"/>
  <c r="AB9" i="11"/>
  <c r="AB36" i="11" s="1"/>
  <c r="AF7" i="8" s="1"/>
  <c r="AF8" i="8" s="1"/>
  <c r="AA9" i="11"/>
  <c r="Z9" i="11"/>
  <c r="Y9" i="11"/>
  <c r="Y36" i="11" s="1"/>
  <c r="AC7" i="8" s="1"/>
  <c r="X9" i="11"/>
  <c r="X36" i="11" s="1"/>
  <c r="AB7" i="8" s="1"/>
  <c r="W9" i="11"/>
  <c r="V9" i="11"/>
  <c r="U9" i="11"/>
  <c r="U36" i="11" s="1"/>
  <c r="Y7" i="8" s="1"/>
  <c r="T9" i="11"/>
  <c r="T36" i="11" s="1"/>
  <c r="X7" i="8" s="1"/>
  <c r="X17" i="8" s="1"/>
  <c r="X18" i="8" s="1"/>
  <c r="S9" i="11"/>
  <c r="R9" i="11"/>
  <c r="Q9" i="11"/>
  <c r="Q36" i="11" s="1"/>
  <c r="U7" i="8" s="1"/>
  <c r="M9" i="11"/>
  <c r="L9" i="11"/>
  <c r="K9" i="11"/>
  <c r="K36" i="11" s="1"/>
  <c r="M7" i="8" s="1"/>
  <c r="J9" i="11"/>
  <c r="J36" i="11" s="1"/>
  <c r="L7" i="8" s="1"/>
  <c r="L17" i="8" s="1"/>
  <c r="L18" i="8" s="1"/>
  <c r="I9" i="11"/>
  <c r="H9" i="11"/>
  <c r="G9" i="11"/>
  <c r="G36" i="11" s="1"/>
  <c r="I7" i="8" s="1"/>
  <c r="I17" i="8" s="1"/>
  <c r="I18" i="8" s="1"/>
  <c r="F9" i="11"/>
  <c r="F36" i="11" s="1"/>
  <c r="H7" i="8" s="1"/>
  <c r="H17" i="8" s="1"/>
  <c r="H18" i="8" s="1"/>
  <c r="E9" i="11"/>
  <c r="D9" i="11"/>
  <c r="C9" i="11"/>
  <c r="C36" i="11" s="1"/>
  <c r="E7" i="8" s="1"/>
  <c r="E17" i="8" s="1"/>
  <c r="E18" i="8" s="1"/>
  <c r="B9" i="11"/>
  <c r="B36" i="11" s="1"/>
  <c r="D7" i="8" s="1"/>
  <c r="D17" i="8" s="1"/>
  <c r="D18" i="8" s="1"/>
  <c r="AF52" i="8"/>
  <c r="AE52" i="8"/>
  <c r="AD52" i="8"/>
  <c r="AC52" i="8"/>
  <c r="AB52" i="8"/>
  <c r="AA52" i="8"/>
  <c r="Z52" i="8"/>
  <c r="Y52" i="8"/>
  <c r="X52" i="8"/>
  <c r="W52" i="8"/>
  <c r="V52" i="8"/>
  <c r="U52" i="8"/>
  <c r="T52" i="8"/>
  <c r="O52" i="8"/>
  <c r="N52" i="8"/>
  <c r="M52" i="8"/>
  <c r="L52" i="8"/>
  <c r="K52" i="8"/>
  <c r="J52" i="8"/>
  <c r="I52" i="8"/>
  <c r="H52" i="8"/>
  <c r="G52" i="8"/>
  <c r="F52" i="8"/>
  <c r="E52" i="8"/>
  <c r="D52" i="8"/>
  <c r="AG51" i="8"/>
  <c r="P51" i="8"/>
  <c r="AG50" i="8"/>
  <c r="P50" i="8"/>
  <c r="AG49" i="8"/>
  <c r="P49" i="8"/>
  <c r="AG48" i="8"/>
  <c r="P48" i="8"/>
  <c r="AG47" i="8"/>
  <c r="AG46" i="8"/>
  <c r="P46" i="8"/>
  <c r="AF13" i="8"/>
  <c r="AE13" i="8"/>
  <c r="AD13" i="8"/>
  <c r="AC13" i="8"/>
  <c r="AB13" i="8"/>
  <c r="AA13" i="8"/>
  <c r="Z13" i="8"/>
  <c r="Y13" i="8"/>
  <c r="X13" i="8"/>
  <c r="W13" i="8"/>
  <c r="V13" i="8"/>
  <c r="U13" i="8"/>
  <c r="O13" i="8"/>
  <c r="N13" i="8"/>
  <c r="M13" i="8"/>
  <c r="L13" i="8"/>
  <c r="K13" i="8"/>
  <c r="J13" i="8"/>
  <c r="I13" i="8"/>
  <c r="H13" i="8"/>
  <c r="G13" i="8"/>
  <c r="F13" i="8"/>
  <c r="E13" i="8"/>
  <c r="D13" i="8"/>
  <c r="AG12" i="8"/>
  <c r="AG11" i="8"/>
  <c r="AG10" i="8"/>
  <c r="AG13" i="9" l="1"/>
  <c r="AG52" i="9"/>
  <c r="AF14" i="8"/>
  <c r="AG31" i="8"/>
  <c r="P31" i="9"/>
  <c r="P32" i="8"/>
  <c r="AG25" i="8"/>
  <c r="U45" i="8"/>
  <c r="AG31" i="9"/>
  <c r="AG23" i="9"/>
  <c r="AG21" i="9"/>
  <c r="V45" i="8"/>
  <c r="P42" i="9"/>
  <c r="P37" i="9"/>
  <c r="P28" i="8"/>
  <c r="AB45" i="9"/>
  <c r="AG39" i="9"/>
  <c r="P43" i="8"/>
  <c r="P41" i="8"/>
  <c r="P39" i="8"/>
  <c r="P37" i="8"/>
  <c r="P35" i="8"/>
  <c r="P34" i="8"/>
  <c r="AG41" i="8"/>
  <c r="AG35" i="8"/>
  <c r="AC45" i="8"/>
  <c r="AG28" i="9"/>
  <c r="P42" i="8"/>
  <c r="P40" i="8"/>
  <c r="P38" i="8"/>
  <c r="P36" i="8"/>
  <c r="Y45" i="8"/>
  <c r="AG23" i="8"/>
  <c r="X45" i="8"/>
  <c r="X53" i="8" s="1"/>
  <c r="AG34" i="9"/>
  <c r="AG25" i="9"/>
  <c r="P38" i="9"/>
  <c r="P33" i="9"/>
  <c r="P44" i="8"/>
  <c r="AG36" i="8"/>
  <c r="AG41" i="9"/>
  <c r="AG29" i="9"/>
  <c r="X45" i="9"/>
  <c r="AG20" i="9"/>
  <c r="P32" i="9"/>
  <c r="P26" i="9"/>
  <c r="C45" i="8"/>
  <c r="P20" i="8"/>
  <c r="AG34" i="8"/>
  <c r="AG28" i="8"/>
  <c r="AF45" i="9"/>
  <c r="AG22" i="9"/>
  <c r="Y45" i="9"/>
  <c r="Y53" i="9" s="1"/>
  <c r="AG42" i="8"/>
  <c r="AG40" i="8"/>
  <c r="AG39" i="8"/>
  <c r="AB45" i="8"/>
  <c r="P29" i="8"/>
  <c r="P25" i="8"/>
  <c r="AG43" i="8"/>
  <c r="AG33" i="8"/>
  <c r="AG26" i="8"/>
  <c r="AG43" i="9"/>
  <c r="AG37" i="9"/>
  <c r="AG30" i="9"/>
  <c r="AG27" i="9"/>
  <c r="AG24" i="9"/>
  <c r="P43" i="9"/>
  <c r="P41" i="9"/>
  <c r="P39" i="9"/>
  <c r="P36" i="9"/>
  <c r="P35" i="9"/>
  <c r="P30" i="9"/>
  <c r="P25" i="9"/>
  <c r="W45" i="8"/>
  <c r="AG38" i="8"/>
  <c r="AG32" i="8"/>
  <c r="AG24" i="8"/>
  <c r="AG35" i="9"/>
  <c r="AG33" i="9"/>
  <c r="AG32" i="9"/>
  <c r="AA45" i="9"/>
  <c r="AG13" i="8"/>
  <c r="P33" i="8"/>
  <c r="P31" i="8"/>
  <c r="P30" i="8"/>
  <c r="P26" i="8"/>
  <c r="AG37" i="8"/>
  <c r="AG30" i="8"/>
  <c r="AG29" i="8"/>
  <c r="AG27" i="8"/>
  <c r="AF45" i="8"/>
  <c r="T45" i="8"/>
  <c r="T53" i="8" s="1"/>
  <c r="T55" i="8" s="1"/>
  <c r="AE45" i="8"/>
  <c r="AA45" i="8"/>
  <c r="AG21" i="8"/>
  <c r="AD45" i="8"/>
  <c r="Z45" i="8"/>
  <c r="AG20" i="8"/>
  <c r="AG42" i="9"/>
  <c r="AG40" i="9"/>
  <c r="AG38" i="9"/>
  <c r="AG36" i="9"/>
  <c r="AG26" i="9"/>
  <c r="AE45" i="9"/>
  <c r="AE53" i="9" s="1"/>
  <c r="AD45" i="9"/>
  <c r="V45" i="9"/>
  <c r="AC45" i="9"/>
  <c r="AC53" i="9" s="1"/>
  <c r="U45" i="9"/>
  <c r="P40" i="9"/>
  <c r="P34" i="9"/>
  <c r="P29" i="9"/>
  <c r="P28" i="9"/>
  <c r="Y8" i="9"/>
  <c r="Y14" i="9" s="1"/>
  <c r="U8" i="9"/>
  <c r="U14" i="9" s="1"/>
  <c r="C36" i="12"/>
  <c r="E7" i="9" s="1"/>
  <c r="E8" i="9" s="1"/>
  <c r="E14" i="9" s="1"/>
  <c r="E36" i="12"/>
  <c r="G7" i="9" s="1"/>
  <c r="I36" i="12"/>
  <c r="K7" i="9" s="1"/>
  <c r="K17" i="9" s="1"/>
  <c r="K18" i="9" s="1"/>
  <c r="M36" i="12"/>
  <c r="O7" i="9" s="1"/>
  <c r="N15" i="12"/>
  <c r="AC15" i="12"/>
  <c r="N21" i="12"/>
  <c r="AC21" i="12"/>
  <c r="N27" i="12"/>
  <c r="AC27" i="12"/>
  <c r="N33" i="12"/>
  <c r="AC33" i="12"/>
  <c r="R36" i="12"/>
  <c r="V7" i="9" s="1"/>
  <c r="V36" i="12"/>
  <c r="Z7" i="9" s="1"/>
  <c r="Z36" i="12"/>
  <c r="AD7" i="9" s="1"/>
  <c r="D36" i="12"/>
  <c r="F7" i="9" s="1"/>
  <c r="H36" i="12"/>
  <c r="J7" i="9" s="1"/>
  <c r="L36" i="12"/>
  <c r="N7" i="9" s="1"/>
  <c r="N17" i="9" s="1"/>
  <c r="N18" i="9" s="1"/>
  <c r="S36" i="12"/>
  <c r="W7" i="9" s="1"/>
  <c r="W17" i="9" s="1"/>
  <c r="W18" i="9" s="1"/>
  <c r="W36" i="12"/>
  <c r="U17" i="8"/>
  <c r="U18" i="8" s="1"/>
  <c r="U8" i="8"/>
  <c r="U14" i="8" s="1"/>
  <c r="AC8" i="8"/>
  <c r="AC14" i="8" s="1"/>
  <c r="AC17" i="8"/>
  <c r="AC18" i="8" s="1"/>
  <c r="AB8" i="8"/>
  <c r="AB14" i="8" s="1"/>
  <c r="AB17" i="8"/>
  <c r="AB18" i="8" s="1"/>
  <c r="AB53" i="8" s="1"/>
  <c r="AB55" i="8" s="1"/>
  <c r="Y8" i="8"/>
  <c r="Y14" i="8" s="1"/>
  <c r="Y17" i="8"/>
  <c r="Y18" i="8" s="1"/>
  <c r="N15" i="11"/>
  <c r="AC15" i="11"/>
  <c r="N21" i="11"/>
  <c r="AC21" i="11"/>
  <c r="N27" i="11"/>
  <c r="AC27" i="11"/>
  <c r="N33" i="11"/>
  <c r="AC33" i="11"/>
  <c r="R36" i="11"/>
  <c r="V7" i="8" s="1"/>
  <c r="V8" i="8" s="1"/>
  <c r="V36" i="11"/>
  <c r="Z7" i="8" s="1"/>
  <c r="Z17" i="8" s="1"/>
  <c r="Z18" i="8" s="1"/>
  <c r="Z36" i="11"/>
  <c r="AD7" i="8" s="1"/>
  <c r="AD8" i="8" s="1"/>
  <c r="S36" i="11"/>
  <c r="W7" i="8" s="1"/>
  <c r="W17" i="8" s="1"/>
  <c r="W18" i="8" s="1"/>
  <c r="W36" i="11"/>
  <c r="AA7" i="8" s="1"/>
  <c r="AA36" i="11"/>
  <c r="AE7" i="8" s="1"/>
  <c r="N9" i="12"/>
  <c r="AC9" i="12"/>
  <c r="P22" i="8"/>
  <c r="P27" i="9"/>
  <c r="P27" i="8"/>
  <c r="P23" i="9"/>
  <c r="AG44" i="8"/>
  <c r="Z45" i="9"/>
  <c r="W45" i="9"/>
  <c r="W53" i="9" s="1"/>
  <c r="AG44" i="9"/>
  <c r="P44" i="9"/>
  <c r="P21" i="9"/>
  <c r="T45" i="9"/>
  <c r="T53" i="9" s="1"/>
  <c r="T55" i="9" s="1"/>
  <c r="AG22" i="8"/>
  <c r="P22" i="9"/>
  <c r="C45" i="9"/>
  <c r="L8" i="9"/>
  <c r="L14" i="9" s="1"/>
  <c r="L17" i="9"/>
  <c r="L18" i="9" s="1"/>
  <c r="H17" i="9"/>
  <c r="H18" i="9" s="1"/>
  <c r="H8" i="9"/>
  <c r="H14" i="9" s="1"/>
  <c r="M17" i="9"/>
  <c r="M18" i="9" s="1"/>
  <c r="M8" i="9"/>
  <c r="M14" i="9" s="1"/>
  <c r="D8" i="9"/>
  <c r="D14" i="9" s="1"/>
  <c r="M17" i="8"/>
  <c r="M18" i="8" s="1"/>
  <c r="M8" i="8"/>
  <c r="M14" i="8" s="1"/>
  <c r="M36" i="11"/>
  <c r="O7" i="8" s="1"/>
  <c r="O17" i="8" s="1"/>
  <c r="O18" i="8" s="1"/>
  <c r="H8" i="8"/>
  <c r="H14" i="8" s="1"/>
  <c r="E36" i="11"/>
  <c r="G7" i="8" s="1"/>
  <c r="G17" i="8" s="1"/>
  <c r="G18" i="8" s="1"/>
  <c r="I36" i="11"/>
  <c r="K7" i="8" s="1"/>
  <c r="K8" i="8" s="1"/>
  <c r="K14" i="8" s="1"/>
  <c r="D36" i="11"/>
  <c r="F7" i="8" s="1"/>
  <c r="F17" i="8" s="1"/>
  <c r="F18" i="8" s="1"/>
  <c r="H36" i="11"/>
  <c r="J7" i="8" s="1"/>
  <c r="J8" i="8" s="1"/>
  <c r="L36" i="11"/>
  <c r="N7" i="8" s="1"/>
  <c r="N8" i="8" s="1"/>
  <c r="P20" i="9"/>
  <c r="P23" i="8"/>
  <c r="P21" i="8"/>
  <c r="N8" i="9"/>
  <c r="N14" i="9" s="1"/>
  <c r="AE8" i="9"/>
  <c r="U18" i="9"/>
  <c r="X17" i="9"/>
  <c r="X18" i="9" s="1"/>
  <c r="X8" i="9"/>
  <c r="AB17" i="9"/>
  <c r="AB18" i="9" s="1"/>
  <c r="AB8" i="9"/>
  <c r="AF17" i="9"/>
  <c r="AF18" i="9" s="1"/>
  <c r="AF8" i="9"/>
  <c r="D17" i="9"/>
  <c r="I8" i="9"/>
  <c r="AC8" i="9"/>
  <c r="X8" i="8"/>
  <c r="X14" i="8" s="1"/>
  <c r="AF17" i="8"/>
  <c r="AF18" i="8" s="1"/>
  <c r="I8" i="8"/>
  <c r="I14" i="8" s="1"/>
  <c r="L8" i="8"/>
  <c r="L14" i="8" s="1"/>
  <c r="D8" i="8"/>
  <c r="D14" i="8" s="1"/>
  <c r="N9" i="11"/>
  <c r="AC9" i="11"/>
  <c r="V17" i="8"/>
  <c r="V18" i="8" s="1"/>
  <c r="E8" i="8"/>
  <c r="AG52" i="8"/>
  <c r="V53" i="8" l="1"/>
  <c r="N17" i="8"/>
  <c r="N18" i="8" s="1"/>
  <c r="AC36" i="11"/>
  <c r="W8" i="9"/>
  <c r="W14" i="9" s="1"/>
  <c r="Z53" i="8"/>
  <c r="Z8" i="8"/>
  <c r="Z14" i="8" s="1"/>
  <c r="W8" i="8"/>
  <c r="W14" i="8" s="1"/>
  <c r="AC53" i="8"/>
  <c r="AC55" i="8" s="1"/>
  <c r="AD17" i="8"/>
  <c r="AD18" i="8" s="1"/>
  <c r="AD53" i="8" s="1"/>
  <c r="U53" i="8"/>
  <c r="U55" i="8" s="1"/>
  <c r="W53" i="8"/>
  <c r="AG45" i="9"/>
  <c r="U53" i="9"/>
  <c r="U55" i="9" s="1"/>
  <c r="AB53" i="9"/>
  <c r="Y53" i="8"/>
  <c r="Y55" i="8" s="1"/>
  <c r="AF53" i="9"/>
  <c r="X53" i="9"/>
  <c r="AG45" i="8"/>
  <c r="E17" i="9"/>
  <c r="E18" i="9" s="1"/>
  <c r="Z17" i="9"/>
  <c r="Z18" i="9" s="1"/>
  <c r="Z53" i="9" s="1"/>
  <c r="Z8" i="9"/>
  <c r="AF53" i="8"/>
  <c r="AF55" i="8" s="1"/>
  <c r="V8" i="9"/>
  <c r="V14" i="9" s="1"/>
  <c r="V17" i="9"/>
  <c r="V18" i="9" s="1"/>
  <c r="V53" i="9" s="1"/>
  <c r="AC36" i="12"/>
  <c r="AA7" i="9"/>
  <c r="AG7" i="9" s="1"/>
  <c r="AG8" i="9" s="1"/>
  <c r="AD17" i="9"/>
  <c r="AD18" i="9" s="1"/>
  <c r="AD53" i="9" s="1"/>
  <c r="AD8" i="9"/>
  <c r="N36" i="12"/>
  <c r="Y55" i="9"/>
  <c r="AE17" i="8"/>
  <c r="AE18" i="8" s="1"/>
  <c r="AE53" i="8" s="1"/>
  <c r="AE8" i="8"/>
  <c r="AA17" i="8"/>
  <c r="AA18" i="8" s="1"/>
  <c r="AA53" i="8" s="1"/>
  <c r="AA8" i="8"/>
  <c r="AG7" i="8"/>
  <c r="AG8" i="8" s="1"/>
  <c r="P7" i="8"/>
  <c r="P8" i="8" s="1"/>
  <c r="H9" i="8" s="1"/>
  <c r="K8" i="9"/>
  <c r="K14" i="9" s="1"/>
  <c r="P7" i="9"/>
  <c r="P8" i="9" s="1"/>
  <c r="L9" i="9" s="1"/>
  <c r="O17" i="9"/>
  <c r="O18" i="9" s="1"/>
  <c r="O8" i="9"/>
  <c r="O14" i="9" s="1"/>
  <c r="F17" i="9"/>
  <c r="F18" i="9" s="1"/>
  <c r="F8" i="9"/>
  <c r="F14" i="9" s="1"/>
  <c r="G17" i="9"/>
  <c r="G18" i="9" s="1"/>
  <c r="G8" i="9"/>
  <c r="G14" i="9" s="1"/>
  <c r="J17" i="9"/>
  <c r="J18" i="9" s="1"/>
  <c r="J8" i="9"/>
  <c r="J14" i="9" s="1"/>
  <c r="K17" i="8"/>
  <c r="K18" i="8" s="1"/>
  <c r="G8" i="8"/>
  <c r="G14" i="8" s="1"/>
  <c r="J17" i="8"/>
  <c r="J18" i="8" s="1"/>
  <c r="N36" i="11"/>
  <c r="O8" i="8"/>
  <c r="O14" i="8" s="1"/>
  <c r="F8" i="8"/>
  <c r="F14" i="8" s="1"/>
  <c r="X55" i="8"/>
  <c r="I14" i="9"/>
  <c r="D18" i="9"/>
  <c r="AC14" i="9"/>
  <c r="AC55" i="9" s="1"/>
  <c r="AF14" i="9"/>
  <c r="X14" i="9"/>
  <c r="AB14" i="9"/>
  <c r="AE14" i="9"/>
  <c r="AE55" i="9" s="1"/>
  <c r="E14" i="8"/>
  <c r="J14" i="8"/>
  <c r="AD14" i="8"/>
  <c r="V14" i="8"/>
  <c r="N14" i="8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19" i="4"/>
  <c r="V55" i="8" l="1"/>
  <c r="Z55" i="8"/>
  <c r="W55" i="8"/>
  <c r="V55" i="9"/>
  <c r="AF55" i="9"/>
  <c r="AB55" i="9"/>
  <c r="AD55" i="8"/>
  <c r="X55" i="9"/>
  <c r="N9" i="8"/>
  <c r="L9" i="8"/>
  <c r="V9" i="9"/>
  <c r="AF9" i="9"/>
  <c r="AE9" i="9"/>
  <c r="X9" i="9"/>
  <c r="AB9" i="9"/>
  <c r="Y9" i="9"/>
  <c r="AC9" i="9"/>
  <c r="W9" i="9"/>
  <c r="U9" i="9"/>
  <c r="R41" i="9"/>
  <c r="R41" i="8"/>
  <c r="R25" i="8"/>
  <c r="R25" i="9"/>
  <c r="R40" i="8"/>
  <c r="R40" i="9"/>
  <c r="R35" i="9"/>
  <c r="R35" i="8"/>
  <c r="R20" i="8"/>
  <c r="R20" i="9"/>
  <c r="R37" i="9"/>
  <c r="R37" i="8"/>
  <c r="R29" i="9"/>
  <c r="R29" i="8"/>
  <c r="R21" i="9"/>
  <c r="R21" i="8"/>
  <c r="R32" i="9"/>
  <c r="R32" i="8"/>
  <c r="AD9" i="9"/>
  <c r="AD14" i="9"/>
  <c r="AD55" i="9" s="1"/>
  <c r="AA17" i="9"/>
  <c r="AA8" i="9"/>
  <c r="R43" i="9"/>
  <c r="R43" i="8"/>
  <c r="R39" i="8"/>
  <c r="R39" i="9"/>
  <c r="R31" i="9"/>
  <c r="R31" i="8"/>
  <c r="R27" i="8"/>
  <c r="R27" i="9"/>
  <c r="R42" i="9"/>
  <c r="R42" i="8"/>
  <c r="R38" i="9"/>
  <c r="R38" i="8"/>
  <c r="R34" i="9"/>
  <c r="R34" i="8"/>
  <c r="R30" i="9"/>
  <c r="R30" i="8"/>
  <c r="R22" i="8"/>
  <c r="R22" i="9"/>
  <c r="AG17" i="8"/>
  <c r="AG18" i="8" s="1"/>
  <c r="AG53" i="8" s="1"/>
  <c r="Z14" i="9"/>
  <c r="Z55" i="9" s="1"/>
  <c r="Z9" i="9"/>
  <c r="R28" i="9"/>
  <c r="R28" i="8"/>
  <c r="R36" i="9"/>
  <c r="R36" i="8"/>
  <c r="R33" i="8"/>
  <c r="R33" i="9"/>
  <c r="R26" i="8"/>
  <c r="R26" i="9"/>
  <c r="R23" i="9"/>
  <c r="R23" i="8"/>
  <c r="M9" i="9"/>
  <c r="K9" i="9"/>
  <c r="R24" i="9"/>
  <c r="R24" i="8"/>
  <c r="D9" i="9"/>
  <c r="Y9" i="8"/>
  <c r="AF9" i="8"/>
  <c r="AC9" i="8"/>
  <c r="AB9" i="8"/>
  <c r="U9" i="8"/>
  <c r="X9" i="8"/>
  <c r="H9" i="9"/>
  <c r="AA14" i="8"/>
  <c r="AA55" i="8" s="1"/>
  <c r="AA9" i="8"/>
  <c r="Z9" i="8"/>
  <c r="V9" i="8"/>
  <c r="G9" i="9"/>
  <c r="F9" i="9"/>
  <c r="AD9" i="8"/>
  <c r="W9" i="8"/>
  <c r="E9" i="9"/>
  <c r="AE14" i="8"/>
  <c r="AE55" i="8" s="1"/>
  <c r="AE9" i="8"/>
  <c r="R44" i="8"/>
  <c r="R44" i="9"/>
  <c r="F9" i="8"/>
  <c r="D9" i="8"/>
  <c r="G9" i="8"/>
  <c r="J9" i="8"/>
  <c r="K9" i="8"/>
  <c r="M9" i="8"/>
  <c r="I9" i="8"/>
  <c r="E9" i="8"/>
  <c r="I9" i="9"/>
  <c r="N9" i="9"/>
  <c r="O9" i="9"/>
  <c r="J9" i="9"/>
  <c r="P17" i="9"/>
  <c r="P18" i="9" s="1"/>
  <c r="P17" i="8"/>
  <c r="P18" i="8" s="1"/>
  <c r="O9" i="8"/>
  <c r="W55" i="9"/>
  <c r="AB30" i="6"/>
  <c r="AA30" i="6"/>
  <c r="Z30" i="6"/>
  <c r="Y30" i="6"/>
  <c r="X30" i="6"/>
  <c r="W30" i="6"/>
  <c r="V30" i="6"/>
  <c r="U30" i="6"/>
  <c r="T30" i="6"/>
  <c r="S30" i="6"/>
  <c r="R30" i="6"/>
  <c r="Q30" i="6"/>
  <c r="AB24" i="6"/>
  <c r="AA24" i="6"/>
  <c r="Z24" i="6"/>
  <c r="Y24" i="6"/>
  <c r="X24" i="6"/>
  <c r="W24" i="6"/>
  <c r="V24" i="6"/>
  <c r="U24" i="6"/>
  <c r="T24" i="6"/>
  <c r="S24" i="6"/>
  <c r="R24" i="6"/>
  <c r="Q24" i="6"/>
  <c r="AB19" i="6"/>
  <c r="AA19" i="6"/>
  <c r="Z19" i="6"/>
  <c r="Y19" i="6"/>
  <c r="X19" i="6"/>
  <c r="W19" i="6"/>
  <c r="V19" i="6"/>
  <c r="U19" i="6"/>
  <c r="T19" i="6"/>
  <c r="S19" i="6"/>
  <c r="R19" i="6"/>
  <c r="Q19" i="6"/>
  <c r="AB14" i="6"/>
  <c r="AA14" i="6"/>
  <c r="Z14" i="6"/>
  <c r="Y14" i="6"/>
  <c r="X14" i="6"/>
  <c r="W14" i="6"/>
  <c r="V14" i="6"/>
  <c r="U14" i="6"/>
  <c r="T14" i="6"/>
  <c r="S14" i="6"/>
  <c r="R14" i="6"/>
  <c r="Q14" i="6"/>
  <c r="AB9" i="6"/>
  <c r="AA9" i="6"/>
  <c r="AA70" i="6" s="1"/>
  <c r="Z9" i="6"/>
  <c r="Y9" i="6"/>
  <c r="Y70" i="6" s="1"/>
  <c r="X9" i="6"/>
  <c r="X70" i="6" s="1"/>
  <c r="W9" i="6"/>
  <c r="W70" i="6" s="1"/>
  <c r="V9" i="6"/>
  <c r="V70" i="6" s="1"/>
  <c r="U9" i="6"/>
  <c r="U70" i="6" s="1"/>
  <c r="T9" i="6"/>
  <c r="T70" i="6" s="1"/>
  <c r="S9" i="6"/>
  <c r="R9" i="6"/>
  <c r="Q9" i="6"/>
  <c r="Q70" i="6" s="1"/>
  <c r="U51" i="4"/>
  <c r="AG49" i="4"/>
  <c r="AG48" i="4"/>
  <c r="AG47" i="4"/>
  <c r="AG46" i="4"/>
  <c r="AG45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AG43" i="4"/>
  <c r="AG42" i="4"/>
  <c r="AG41" i="4"/>
  <c r="AG40" i="4"/>
  <c r="AG39" i="4"/>
  <c r="AG38" i="4"/>
  <c r="AG37" i="4"/>
  <c r="AG36" i="4"/>
  <c r="AG35" i="4"/>
  <c r="AG34" i="4"/>
  <c r="AG33" i="4"/>
  <c r="AG32" i="4"/>
  <c r="AG31" i="4"/>
  <c r="AG30" i="4"/>
  <c r="AG29" i="4"/>
  <c r="AG28" i="4"/>
  <c r="AG27" i="4"/>
  <c r="AG26" i="4"/>
  <c r="AG25" i="4"/>
  <c r="AG24" i="4"/>
  <c r="AG23" i="4"/>
  <c r="AG22" i="4"/>
  <c r="AG21" i="4"/>
  <c r="AG20" i="4"/>
  <c r="AG19" i="4"/>
  <c r="AF12" i="4"/>
  <c r="AE12" i="4"/>
  <c r="AD12" i="4"/>
  <c r="AC12" i="4"/>
  <c r="AB12" i="4"/>
  <c r="AA12" i="4"/>
  <c r="Z12" i="4"/>
  <c r="Y12" i="4"/>
  <c r="X12" i="4"/>
  <c r="W12" i="4"/>
  <c r="V12" i="4"/>
  <c r="U12" i="4"/>
  <c r="AG11" i="4"/>
  <c r="AG10" i="4"/>
  <c r="P36" i="4"/>
  <c r="P37" i="4"/>
  <c r="P38" i="4"/>
  <c r="P39" i="4"/>
  <c r="P40" i="4"/>
  <c r="P41" i="4"/>
  <c r="P42" i="4"/>
  <c r="P45" i="4"/>
  <c r="P34" i="4"/>
  <c r="P33" i="4"/>
  <c r="P32" i="4"/>
  <c r="P31" i="4"/>
  <c r="P30" i="4"/>
  <c r="AB70" i="6" l="1"/>
  <c r="AF7" i="4" s="1"/>
  <c r="AF16" i="4" s="1"/>
  <c r="AF17" i="4" s="1"/>
  <c r="R70" i="6"/>
  <c r="Z70" i="6"/>
  <c r="AD7" i="4" s="1"/>
  <c r="AD8" i="4" s="1"/>
  <c r="S70" i="6"/>
  <c r="W7" i="4" s="1"/>
  <c r="W8" i="4" s="1"/>
  <c r="AG9" i="8"/>
  <c r="AG14" i="8"/>
  <c r="AG55" i="8"/>
  <c r="AA14" i="9"/>
  <c r="AA9" i="9"/>
  <c r="AA18" i="9"/>
  <c r="AA53" i="9" s="1"/>
  <c r="AG17" i="9"/>
  <c r="AG18" i="9" s="1"/>
  <c r="AG53" i="9" s="1"/>
  <c r="AG9" i="9"/>
  <c r="P47" i="8"/>
  <c r="P52" i="8" s="1"/>
  <c r="C52" i="8"/>
  <c r="C53" i="8" s="1"/>
  <c r="C52" i="9"/>
  <c r="C53" i="9" s="1"/>
  <c r="P47" i="9"/>
  <c r="P52" i="9" s="1"/>
  <c r="P9" i="9"/>
  <c r="P9" i="8"/>
  <c r="X7" i="4"/>
  <c r="X16" i="4" s="1"/>
  <c r="X17" i="4" s="1"/>
  <c r="AB7" i="4"/>
  <c r="AB16" i="4" s="1"/>
  <c r="AB17" i="4" s="1"/>
  <c r="AC24" i="6"/>
  <c r="U7" i="4"/>
  <c r="U16" i="4" s="1"/>
  <c r="U17" i="4" s="1"/>
  <c r="U52" i="4" s="1"/>
  <c r="Y7" i="4"/>
  <c r="Y16" i="4" s="1"/>
  <c r="Y17" i="4" s="1"/>
  <c r="AC7" i="4"/>
  <c r="AC8" i="4" s="1"/>
  <c r="AC30" i="6"/>
  <c r="T51" i="4"/>
  <c r="T52" i="4" s="1"/>
  <c r="V7" i="4"/>
  <c r="V8" i="4" s="1"/>
  <c r="Z7" i="4"/>
  <c r="Z8" i="4" s="1"/>
  <c r="AC14" i="6"/>
  <c r="AA7" i="4"/>
  <c r="AA8" i="4" s="1"/>
  <c r="AE7" i="4"/>
  <c r="AE8" i="4" s="1"/>
  <c r="AC19" i="6"/>
  <c r="AG9" i="4"/>
  <c r="AC9" i="6"/>
  <c r="V51" i="4"/>
  <c r="AG44" i="4"/>
  <c r="F12" i="4"/>
  <c r="M33" i="7"/>
  <c r="O23" i="4" s="1"/>
  <c r="L33" i="7"/>
  <c r="N23" i="4" s="1"/>
  <c r="N44" i="4" s="1"/>
  <c r="K33" i="7"/>
  <c r="M23" i="4" s="1"/>
  <c r="M44" i="4" s="1"/>
  <c r="J33" i="7"/>
  <c r="L23" i="4" s="1"/>
  <c r="L44" i="4" s="1"/>
  <c r="I33" i="7"/>
  <c r="K23" i="4" s="1"/>
  <c r="K44" i="4" s="1"/>
  <c r="H33" i="7"/>
  <c r="J23" i="4" s="1"/>
  <c r="J44" i="4" s="1"/>
  <c r="G33" i="7"/>
  <c r="I23" i="4" s="1"/>
  <c r="I44" i="4" s="1"/>
  <c r="F33" i="7"/>
  <c r="H23" i="4" s="1"/>
  <c r="H44" i="4" s="1"/>
  <c r="N30" i="7"/>
  <c r="N31" i="7"/>
  <c r="E33" i="7"/>
  <c r="G23" i="4" s="1"/>
  <c r="G44" i="4" s="1"/>
  <c r="D33" i="7"/>
  <c r="F23" i="4" s="1"/>
  <c r="F44" i="4" s="1"/>
  <c r="C33" i="7"/>
  <c r="E23" i="4" s="1"/>
  <c r="B33" i="7"/>
  <c r="D23" i="4" s="1"/>
  <c r="D44" i="4" s="1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M30" i="6"/>
  <c r="L30" i="6"/>
  <c r="K30" i="6"/>
  <c r="J30" i="6"/>
  <c r="I30" i="6"/>
  <c r="H30" i="6"/>
  <c r="G30" i="6"/>
  <c r="F30" i="6"/>
  <c r="E30" i="6"/>
  <c r="D30" i="6"/>
  <c r="D9" i="6"/>
  <c r="D14" i="6"/>
  <c r="D24" i="6"/>
  <c r="D19" i="6"/>
  <c r="C30" i="6"/>
  <c r="B30" i="6"/>
  <c r="M24" i="6"/>
  <c r="L24" i="6"/>
  <c r="K24" i="6"/>
  <c r="J24" i="6"/>
  <c r="I24" i="6"/>
  <c r="H24" i="6"/>
  <c r="G24" i="6"/>
  <c r="F24" i="6"/>
  <c r="E24" i="6"/>
  <c r="C24" i="6"/>
  <c r="B24" i="6"/>
  <c r="M19" i="6"/>
  <c r="L19" i="6"/>
  <c r="K19" i="6"/>
  <c r="J19" i="6"/>
  <c r="I19" i="6"/>
  <c r="H19" i="6"/>
  <c r="G19" i="6"/>
  <c r="F19" i="6"/>
  <c r="E19" i="6"/>
  <c r="C19" i="6"/>
  <c r="B19" i="6"/>
  <c r="M14" i="6"/>
  <c r="L14" i="6"/>
  <c r="K14" i="6"/>
  <c r="J14" i="6"/>
  <c r="I14" i="6"/>
  <c r="H14" i="6"/>
  <c r="G14" i="6"/>
  <c r="F14" i="6"/>
  <c r="E14" i="6"/>
  <c r="C14" i="6"/>
  <c r="B14" i="6"/>
  <c r="M9" i="6"/>
  <c r="L9" i="6"/>
  <c r="K9" i="6"/>
  <c r="J9" i="6"/>
  <c r="I9" i="6"/>
  <c r="H9" i="6"/>
  <c r="G9" i="6"/>
  <c r="F9" i="6"/>
  <c r="E9" i="6"/>
  <c r="C9" i="6"/>
  <c r="P49" i="4"/>
  <c r="P48" i="4"/>
  <c r="P47" i="4"/>
  <c r="P43" i="4"/>
  <c r="P35" i="4"/>
  <c r="P29" i="4"/>
  <c r="P28" i="4"/>
  <c r="P27" i="4"/>
  <c r="P26" i="4"/>
  <c r="P25" i="4"/>
  <c r="P24" i="4"/>
  <c r="P22" i="4"/>
  <c r="P21" i="4"/>
  <c r="P20" i="4"/>
  <c r="P19" i="4"/>
  <c r="C44" i="4"/>
  <c r="E12" i="4"/>
  <c r="E51" i="4"/>
  <c r="G12" i="4"/>
  <c r="H12" i="4"/>
  <c r="I12" i="4"/>
  <c r="J12" i="4"/>
  <c r="K12" i="4"/>
  <c r="L12" i="4"/>
  <c r="M12" i="4"/>
  <c r="N12" i="4"/>
  <c r="O12" i="4"/>
  <c r="D12" i="4"/>
  <c r="D51" i="4"/>
  <c r="F70" i="6" l="1"/>
  <c r="G70" i="6"/>
  <c r="H70" i="6"/>
  <c r="M70" i="6"/>
  <c r="O7" i="4" s="1"/>
  <c r="O8" i="4" s="1"/>
  <c r="I70" i="6"/>
  <c r="K7" i="4" s="1"/>
  <c r="K16" i="4" s="1"/>
  <c r="K17" i="4" s="1"/>
  <c r="J70" i="6"/>
  <c r="D7" i="4"/>
  <c r="D16" i="4" s="1"/>
  <c r="L70" i="6"/>
  <c r="C70" i="6"/>
  <c r="D70" i="6"/>
  <c r="K70" i="6"/>
  <c r="E70" i="6"/>
  <c r="E24" i="8"/>
  <c r="E45" i="8" s="1"/>
  <c r="E53" i="8" s="1"/>
  <c r="E55" i="8" s="1"/>
  <c r="E24" i="9"/>
  <c r="E45" i="9" s="1"/>
  <c r="E53" i="9" s="1"/>
  <c r="E55" i="9" s="1"/>
  <c r="P23" i="4"/>
  <c r="O44" i="4"/>
  <c r="E44" i="4"/>
  <c r="F24" i="9"/>
  <c r="F45" i="9" s="1"/>
  <c r="F53" i="9" s="1"/>
  <c r="F55" i="9" s="1"/>
  <c r="F24" i="8"/>
  <c r="F45" i="8" s="1"/>
  <c r="F53" i="8" s="1"/>
  <c r="F55" i="8" s="1"/>
  <c r="H24" i="8"/>
  <c r="H45" i="8" s="1"/>
  <c r="H53" i="8" s="1"/>
  <c r="H55" i="8" s="1"/>
  <c r="H24" i="9"/>
  <c r="H45" i="9" s="1"/>
  <c r="H53" i="9" s="1"/>
  <c r="H55" i="9" s="1"/>
  <c r="L24" i="8"/>
  <c r="L45" i="8" s="1"/>
  <c r="L53" i="8" s="1"/>
  <c r="L55" i="8" s="1"/>
  <c r="L24" i="9"/>
  <c r="L45" i="9" s="1"/>
  <c r="L53" i="9" s="1"/>
  <c r="L55" i="9" s="1"/>
  <c r="M24" i="8"/>
  <c r="M45" i="8" s="1"/>
  <c r="M53" i="8" s="1"/>
  <c r="M55" i="8" s="1"/>
  <c r="M24" i="9"/>
  <c r="M45" i="9" s="1"/>
  <c r="M53" i="9" s="1"/>
  <c r="M55" i="9" s="1"/>
  <c r="AA55" i="9"/>
  <c r="AG55" i="9" s="1"/>
  <c r="AG14" i="9"/>
  <c r="K24" i="9"/>
  <c r="K45" i="9" s="1"/>
  <c r="K53" i="9" s="1"/>
  <c r="K55" i="9" s="1"/>
  <c r="K24" i="8"/>
  <c r="K45" i="8" s="1"/>
  <c r="K53" i="8" s="1"/>
  <c r="K55" i="8" s="1"/>
  <c r="G24" i="9"/>
  <c r="G45" i="9" s="1"/>
  <c r="G53" i="9" s="1"/>
  <c r="G55" i="9" s="1"/>
  <c r="G24" i="8"/>
  <c r="G45" i="8" s="1"/>
  <c r="G53" i="8" s="1"/>
  <c r="G55" i="8" s="1"/>
  <c r="I24" i="8"/>
  <c r="I45" i="8" s="1"/>
  <c r="I53" i="8" s="1"/>
  <c r="I55" i="8" s="1"/>
  <c r="I24" i="9"/>
  <c r="I45" i="9" s="1"/>
  <c r="I53" i="9" s="1"/>
  <c r="I55" i="9" s="1"/>
  <c r="D24" i="8"/>
  <c r="D45" i="8" s="1"/>
  <c r="D53" i="8" s="1"/>
  <c r="D55" i="8" s="1"/>
  <c r="D24" i="9"/>
  <c r="D45" i="9" s="1"/>
  <c r="D53" i="9" s="1"/>
  <c r="D55" i="9" s="1"/>
  <c r="J24" i="9"/>
  <c r="J45" i="9" s="1"/>
  <c r="J53" i="9" s="1"/>
  <c r="J55" i="9" s="1"/>
  <c r="J24" i="8"/>
  <c r="J45" i="8" s="1"/>
  <c r="J53" i="8" s="1"/>
  <c r="J55" i="8" s="1"/>
  <c r="N24" i="9"/>
  <c r="N45" i="9" s="1"/>
  <c r="N53" i="9" s="1"/>
  <c r="N55" i="9" s="1"/>
  <c r="N24" i="8"/>
  <c r="N45" i="8" s="1"/>
  <c r="N53" i="8" s="1"/>
  <c r="N55" i="8" s="1"/>
  <c r="O24" i="9"/>
  <c r="O24" i="8"/>
  <c r="N33" i="7"/>
  <c r="X8" i="4"/>
  <c r="AC16" i="4"/>
  <c r="AC17" i="4" s="1"/>
  <c r="AA16" i="4"/>
  <c r="AA17" i="4" s="1"/>
  <c r="AF8" i="4"/>
  <c r="Z16" i="4"/>
  <c r="Z17" i="4" s="1"/>
  <c r="AB8" i="4"/>
  <c r="W16" i="4"/>
  <c r="W17" i="4" s="1"/>
  <c r="N30" i="6"/>
  <c r="N19" i="6"/>
  <c r="N14" i="6"/>
  <c r="N24" i="6"/>
  <c r="U8" i="4"/>
  <c r="V16" i="4"/>
  <c r="V17" i="4" s="1"/>
  <c r="V52" i="4" s="1"/>
  <c r="AD16" i="4"/>
  <c r="AD17" i="4" s="1"/>
  <c r="AG7" i="4"/>
  <c r="AG8" i="4" s="1"/>
  <c r="Y8" i="4"/>
  <c r="AG12" i="4"/>
  <c r="AC70" i="6"/>
  <c r="AE16" i="4" s="1"/>
  <c r="AE17" i="4" s="1"/>
  <c r="N9" i="6"/>
  <c r="AC13" i="4"/>
  <c r="W51" i="4"/>
  <c r="Z13" i="4"/>
  <c r="AE13" i="4"/>
  <c r="AA13" i="4"/>
  <c r="AD13" i="4"/>
  <c r="V13" i="4"/>
  <c r="T54" i="4"/>
  <c r="W13" i="4"/>
  <c r="H51" i="4"/>
  <c r="C51" i="4"/>
  <c r="C52" i="4" s="1"/>
  <c r="P11" i="4"/>
  <c r="P44" i="4" l="1"/>
  <c r="P24" i="8"/>
  <c r="O45" i="8"/>
  <c r="O45" i="9"/>
  <c r="P24" i="9"/>
  <c r="H7" i="4"/>
  <c r="H16" i="4" s="1"/>
  <c r="H17" i="4" s="1"/>
  <c r="H52" i="4" s="1"/>
  <c r="I7" i="4"/>
  <c r="I16" i="4" s="1"/>
  <c r="I17" i="4" s="1"/>
  <c r="Y13" i="4"/>
  <c r="X13" i="4"/>
  <c r="AF13" i="4"/>
  <c r="AB13" i="4"/>
  <c r="O16" i="4"/>
  <c r="O17" i="4" s="1"/>
  <c r="L7" i="4"/>
  <c r="L16" i="4" s="1"/>
  <c r="L17" i="4" s="1"/>
  <c r="F7" i="4"/>
  <c r="F16" i="4" s="1"/>
  <c r="F17" i="4" s="1"/>
  <c r="J7" i="4"/>
  <c r="J16" i="4" s="1"/>
  <c r="J17" i="4" s="1"/>
  <c r="M7" i="4"/>
  <c r="M16" i="4" s="1"/>
  <c r="M17" i="4" s="1"/>
  <c r="W52" i="4"/>
  <c r="W54" i="4" s="1"/>
  <c r="G7" i="4"/>
  <c r="G8" i="4" s="1"/>
  <c r="G13" i="4" s="1"/>
  <c r="E7" i="4"/>
  <c r="E8" i="4" s="1"/>
  <c r="E13" i="4" s="1"/>
  <c r="U13" i="4"/>
  <c r="U54" i="4" s="1"/>
  <c r="N7" i="4"/>
  <c r="K8" i="4"/>
  <c r="K13" i="4" s="1"/>
  <c r="AG16" i="4"/>
  <c r="AG17" i="4" s="1"/>
  <c r="N70" i="6"/>
  <c r="V54" i="4"/>
  <c r="X51" i="4"/>
  <c r="X52" i="4" s="1"/>
  <c r="F51" i="4"/>
  <c r="I51" i="4"/>
  <c r="G51" i="4"/>
  <c r="O13" i="4"/>
  <c r="P46" i="4"/>
  <c r="H8" i="4" l="1"/>
  <c r="H13" i="4" s="1"/>
  <c r="H54" i="4" s="1"/>
  <c r="X54" i="4"/>
  <c r="P45" i="9"/>
  <c r="P53" i="9" s="1"/>
  <c r="O53" i="9"/>
  <c r="O55" i="9" s="1"/>
  <c r="P45" i="8"/>
  <c r="P53" i="8" s="1"/>
  <c r="O53" i="8"/>
  <c r="O55" i="8" s="1"/>
  <c r="I52" i="4"/>
  <c r="I8" i="4"/>
  <c r="I13" i="4" s="1"/>
  <c r="J8" i="4"/>
  <c r="J13" i="4" s="1"/>
  <c r="F52" i="4"/>
  <c r="L8" i="4"/>
  <c r="L13" i="4" s="1"/>
  <c r="F8" i="4"/>
  <c r="F13" i="4" s="1"/>
  <c r="M8" i="4"/>
  <c r="M13" i="4" s="1"/>
  <c r="E16" i="4"/>
  <c r="E17" i="4" s="1"/>
  <c r="E52" i="4" s="1"/>
  <c r="E54" i="4" s="1"/>
  <c r="G16" i="4"/>
  <c r="G17" i="4" s="1"/>
  <c r="G52" i="4" s="1"/>
  <c r="G54" i="4" s="1"/>
  <c r="AG13" i="4"/>
  <c r="N16" i="4"/>
  <c r="N17" i="4" s="1"/>
  <c r="N8" i="4"/>
  <c r="N13" i="4" s="1"/>
  <c r="D8" i="4"/>
  <c r="P7" i="4"/>
  <c r="P8" i="4" s="1"/>
  <c r="Y51" i="4"/>
  <c r="Y52" i="4" s="1"/>
  <c r="Y54" i="4" s="1"/>
  <c r="K51" i="4"/>
  <c r="K52" i="4" s="1"/>
  <c r="K54" i="4" s="1"/>
  <c r="F54" i="4" l="1"/>
  <c r="I54" i="4"/>
  <c r="D17" i="4"/>
  <c r="D52" i="4" s="1"/>
  <c r="P16" i="4"/>
  <c r="P17" i="4" s="1"/>
  <c r="D13" i="4"/>
  <c r="Z51" i="4"/>
  <c r="Z52" i="4" s="1"/>
  <c r="Z54" i="4" s="1"/>
  <c r="L51" i="4"/>
  <c r="L52" i="4" s="1"/>
  <c r="L54" i="4" s="1"/>
  <c r="J51" i="4"/>
  <c r="J52" i="4" s="1"/>
  <c r="J54" i="4" s="1"/>
  <c r="D54" i="4" l="1"/>
  <c r="AA51" i="4"/>
  <c r="AA52" i="4" s="1"/>
  <c r="AA54" i="4" s="1"/>
  <c r="M51" i="4" l="1"/>
  <c r="M52" i="4" s="1"/>
  <c r="M54" i="4" s="1"/>
  <c r="AB51" i="4"/>
  <c r="AB52" i="4" s="1"/>
  <c r="AB54" i="4" s="1"/>
  <c r="N51" i="4"/>
  <c r="N52" i="4" s="1"/>
  <c r="N54" i="4" s="1"/>
  <c r="O51" i="4"/>
  <c r="O52" i="4" s="1"/>
  <c r="O54" i="4" s="1"/>
  <c r="AC51" i="4" l="1"/>
  <c r="AC52" i="4" s="1"/>
  <c r="AC54" i="4" s="1"/>
  <c r="P50" i="4"/>
  <c r="P51" i="4" s="1"/>
  <c r="P52" i="4" s="1"/>
  <c r="AD51" i="4" l="1"/>
  <c r="AD52" i="4" s="1"/>
  <c r="AD54" i="4" s="1"/>
  <c r="AE51" i="4" l="1"/>
  <c r="AE52" i="4" s="1"/>
  <c r="AE54" i="4" s="1"/>
  <c r="AF51" i="4" l="1"/>
  <c r="AF52" i="4" s="1"/>
  <c r="AF54" i="4" s="1"/>
  <c r="AG50" i="4"/>
  <c r="AG51" i="4" s="1"/>
  <c r="AG52" i="4" s="1"/>
  <c r="AG54" i="4" l="1"/>
  <c r="B48" i="5"/>
  <c r="G47" i="5"/>
  <c r="C48" i="5"/>
  <c r="E48" i="5"/>
  <c r="D48" i="5"/>
  <c r="C11" i="8"/>
  <c r="P11" i="8" s="1"/>
  <c r="C12" i="8"/>
  <c r="P12" i="8" s="1"/>
  <c r="C12" i="9"/>
  <c r="P12" i="9" s="1"/>
  <c r="P10" i="4"/>
  <c r="C11" i="9"/>
  <c r="P11" i="9" s="1"/>
  <c r="C9" i="4"/>
  <c r="C10" i="8"/>
  <c r="C10" i="9"/>
  <c r="C13" i="8" l="1"/>
  <c r="P13" i="8" s="1"/>
  <c r="P10" i="8"/>
  <c r="C13" i="9"/>
  <c r="C12" i="4"/>
  <c r="P9" i="4"/>
  <c r="P10" i="9"/>
  <c r="C14" i="8" l="1"/>
  <c r="P13" i="9"/>
  <c r="C14" i="9"/>
  <c r="P12" i="4"/>
  <c r="C13" i="4"/>
  <c r="C55" i="8" l="1"/>
  <c r="P14" i="8"/>
  <c r="P14" i="9"/>
  <c r="C55" i="9"/>
  <c r="P13" i="4"/>
  <c r="C54" i="4"/>
  <c r="C59" i="8" l="1"/>
  <c r="D57" i="8" s="1"/>
  <c r="D59" i="8" s="1"/>
  <c r="E57" i="8" s="1"/>
  <c r="E59" i="8" s="1"/>
  <c r="F57" i="8" s="1"/>
  <c r="F59" i="8" s="1"/>
  <c r="G57" i="8" s="1"/>
  <c r="G59" i="8" s="1"/>
  <c r="H57" i="8" s="1"/>
  <c r="H59" i="8" s="1"/>
  <c r="I57" i="8" s="1"/>
  <c r="I59" i="8" s="1"/>
  <c r="J57" i="8" s="1"/>
  <c r="J59" i="8" s="1"/>
  <c r="K57" i="8" s="1"/>
  <c r="K59" i="8" s="1"/>
  <c r="L57" i="8" s="1"/>
  <c r="L59" i="8" s="1"/>
  <c r="M57" i="8" s="1"/>
  <c r="M59" i="8" s="1"/>
  <c r="N57" i="8" s="1"/>
  <c r="N59" i="8" s="1"/>
  <c r="O57" i="8" s="1"/>
  <c r="O59" i="8" s="1"/>
  <c r="P55" i="8"/>
  <c r="P55" i="9"/>
  <c r="C59" i="9"/>
  <c r="D57" i="9" s="1"/>
  <c r="D59" i="9" s="1"/>
  <c r="E57" i="9" s="1"/>
  <c r="E59" i="9" s="1"/>
  <c r="F57" i="9" s="1"/>
  <c r="F59" i="9" s="1"/>
  <c r="G57" i="9" s="1"/>
  <c r="G59" i="9" s="1"/>
  <c r="H57" i="9" s="1"/>
  <c r="H59" i="9" s="1"/>
  <c r="I57" i="9" s="1"/>
  <c r="I59" i="9" s="1"/>
  <c r="J57" i="9" s="1"/>
  <c r="J59" i="9" s="1"/>
  <c r="K57" i="9" s="1"/>
  <c r="K59" i="9" s="1"/>
  <c r="L57" i="9" s="1"/>
  <c r="L59" i="9" s="1"/>
  <c r="M57" i="9" s="1"/>
  <c r="M59" i="9" s="1"/>
  <c r="N57" i="9" s="1"/>
  <c r="N59" i="9" s="1"/>
  <c r="O57" i="9" s="1"/>
  <c r="O59" i="9" s="1"/>
  <c r="P54" i="4"/>
  <c r="C58" i="4"/>
  <c r="D56" i="4" s="1"/>
  <c r="D58" i="4" s="1"/>
  <c r="E56" i="4" s="1"/>
  <c r="E58" i="4" s="1"/>
  <c r="F56" i="4" s="1"/>
  <c r="F58" i="4" s="1"/>
  <c r="G56" i="4" s="1"/>
  <c r="G58" i="4" s="1"/>
  <c r="H56" i="4" s="1"/>
  <c r="H58" i="4" s="1"/>
  <c r="I56" i="4" s="1"/>
  <c r="I58" i="4" s="1"/>
  <c r="J56" i="4" s="1"/>
  <c r="J58" i="4" s="1"/>
  <c r="K56" i="4" s="1"/>
  <c r="K58" i="4" s="1"/>
  <c r="L56" i="4" s="1"/>
  <c r="L58" i="4" s="1"/>
  <c r="M56" i="4" s="1"/>
  <c r="M58" i="4" s="1"/>
  <c r="N56" i="4" s="1"/>
  <c r="N58" i="4" s="1"/>
  <c r="O56" i="4" s="1"/>
  <c r="O58" i="4" s="1"/>
  <c r="T57" i="8" l="1"/>
  <c r="T59" i="8" s="1"/>
  <c r="U57" i="8" s="1"/>
  <c r="U59" i="8" s="1"/>
  <c r="V57" i="8" s="1"/>
  <c r="V59" i="8" s="1"/>
  <c r="W57" i="8" s="1"/>
  <c r="W59" i="8" s="1"/>
  <c r="X57" i="8" s="1"/>
  <c r="X59" i="8" s="1"/>
  <c r="Y57" i="8" s="1"/>
  <c r="Y59" i="8" s="1"/>
  <c r="Z57" i="8" s="1"/>
  <c r="Z59" i="8" s="1"/>
  <c r="AA57" i="8" s="1"/>
  <c r="AA59" i="8" s="1"/>
  <c r="AB57" i="8" s="1"/>
  <c r="AB59" i="8" s="1"/>
  <c r="AC57" i="8" s="1"/>
  <c r="AC59" i="8" s="1"/>
  <c r="AD57" i="8" s="1"/>
  <c r="AD59" i="8" s="1"/>
  <c r="AE57" i="8" s="1"/>
  <c r="AE59" i="8" s="1"/>
  <c r="AF57" i="8" s="1"/>
  <c r="AF59" i="8" s="1"/>
  <c r="AG57" i="8" s="1"/>
  <c r="P57" i="8"/>
  <c r="T57" i="9"/>
  <c r="T59" i="9" s="1"/>
  <c r="U57" i="9" s="1"/>
  <c r="U59" i="9" s="1"/>
  <c r="V57" i="9" s="1"/>
  <c r="V59" i="9" s="1"/>
  <c r="W57" i="9" s="1"/>
  <c r="W59" i="9" s="1"/>
  <c r="X57" i="9" s="1"/>
  <c r="X59" i="9" s="1"/>
  <c r="Y57" i="9" s="1"/>
  <c r="Y59" i="9" s="1"/>
  <c r="Z57" i="9" s="1"/>
  <c r="Z59" i="9" s="1"/>
  <c r="AA57" i="9" s="1"/>
  <c r="AA59" i="9" s="1"/>
  <c r="AB57" i="9" s="1"/>
  <c r="AB59" i="9" s="1"/>
  <c r="AC57" i="9" s="1"/>
  <c r="AC59" i="9" s="1"/>
  <c r="AD57" i="9" s="1"/>
  <c r="AD59" i="9" s="1"/>
  <c r="AE57" i="9" s="1"/>
  <c r="AE59" i="9" s="1"/>
  <c r="AF57" i="9" s="1"/>
  <c r="AF59" i="9" s="1"/>
  <c r="AG57" i="9" s="1"/>
  <c r="P57" i="9"/>
  <c r="P56" i="4"/>
  <c r="T56" i="4"/>
  <c r="T58" i="4" s="1"/>
  <c r="U56" i="4" s="1"/>
  <c r="U58" i="4" s="1"/>
  <c r="V56" i="4" s="1"/>
  <c r="V58" i="4" s="1"/>
  <c r="W56" i="4" s="1"/>
  <c r="W58" i="4" s="1"/>
  <c r="X56" i="4" s="1"/>
  <c r="X58" i="4" s="1"/>
  <c r="Y56" i="4" s="1"/>
  <c r="Y58" i="4" s="1"/>
  <c r="Z56" i="4" s="1"/>
  <c r="Z58" i="4" s="1"/>
  <c r="AA56" i="4" s="1"/>
  <c r="AA58" i="4" s="1"/>
  <c r="AB56" i="4" s="1"/>
  <c r="AB58" i="4" s="1"/>
  <c r="AC56" i="4" s="1"/>
  <c r="AC58" i="4" s="1"/>
  <c r="AD56" i="4" s="1"/>
  <c r="AD58" i="4" s="1"/>
  <c r="AE56" i="4" s="1"/>
  <c r="AE58" i="4" s="1"/>
  <c r="AF56" i="4" s="1"/>
  <c r="AF58" i="4" s="1"/>
  <c r="AG56" i="4" s="1"/>
</calcChain>
</file>

<file path=xl/sharedStrings.xml><?xml version="1.0" encoding="utf-8"?>
<sst xmlns="http://schemas.openxmlformats.org/spreadsheetml/2006/main" count="674" uniqueCount="227">
  <si>
    <t xml:space="preserve">Cashflow Template </t>
  </si>
  <si>
    <t>Helpful Tips</t>
  </si>
  <si>
    <r>
      <t xml:space="preserve">1) To make a correction in a cell, use </t>
    </r>
    <r>
      <rPr>
        <b/>
        <sz val="10"/>
        <rFont val="Arial"/>
        <family val="2"/>
      </rPr>
      <t xml:space="preserve">CTRL Z </t>
    </r>
    <r>
      <rPr>
        <sz val="10"/>
        <rFont val="Arial"/>
        <family val="2"/>
      </rPr>
      <t xml:space="preserve">to undo your last action. This prevents the cell from losing a built-in formula. </t>
    </r>
  </si>
  <si>
    <r>
      <t xml:space="preserve">2) Some cells are </t>
    </r>
    <r>
      <rPr>
        <b/>
        <sz val="10"/>
        <rFont val="Arial"/>
        <family val="2"/>
      </rPr>
      <t>Protected</t>
    </r>
    <r>
      <rPr>
        <sz val="10"/>
        <rFont val="Arial"/>
        <family val="2"/>
      </rPr>
      <t xml:space="preserve"> to keep a built-in formula intact. You will be able to modify cells that require your data input. </t>
    </r>
  </si>
  <si>
    <r>
      <t>3) On the occasion you would like to modify the width, format, or formula of a cell, click</t>
    </r>
    <r>
      <rPr>
        <b/>
        <sz val="10"/>
        <rFont val="Arial"/>
        <family val="2"/>
      </rPr>
      <t xml:space="preserve"> Unprotect Sheet</t>
    </r>
    <r>
      <rPr>
        <sz val="10"/>
        <rFont val="Arial"/>
        <family val="2"/>
      </rPr>
      <t xml:space="preserve"> under the </t>
    </r>
    <r>
      <rPr>
        <b/>
        <sz val="10"/>
        <rFont val="Arial"/>
        <family val="2"/>
      </rPr>
      <t>Review</t>
    </r>
    <r>
      <rPr>
        <sz val="10"/>
        <rFont val="Arial"/>
        <family val="2"/>
      </rPr>
      <t xml:space="preserve"> heading in Excel. (No password required). </t>
    </r>
  </si>
  <si>
    <r>
      <t xml:space="preserve">4) Click </t>
    </r>
    <r>
      <rPr>
        <b/>
        <sz val="10"/>
        <rFont val="Arial"/>
        <family val="2"/>
      </rPr>
      <t>Protect Sheet</t>
    </r>
    <r>
      <rPr>
        <sz val="10"/>
        <rFont val="Arial"/>
        <family val="2"/>
      </rPr>
      <t xml:space="preserve"> once cell or formula edits are made to maintain the integrity of the worksheet. </t>
    </r>
  </si>
  <si>
    <t>Instructions for StartUp Costs</t>
  </si>
  <si>
    <r>
      <t xml:space="preserve">1) Begin by listing your startup costs in the </t>
    </r>
    <r>
      <rPr>
        <b/>
        <sz val="10"/>
        <rFont val="Arial"/>
        <family val="2"/>
      </rPr>
      <t>Cost of Item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column.</t>
    </r>
  </si>
  <si>
    <t>2) Then decide if you are covering these costs, or if funding will come from another source.</t>
  </si>
  <si>
    <r>
      <t xml:space="preserve">3) List the total dollars contributed in columns </t>
    </r>
    <r>
      <rPr>
        <b/>
        <sz val="10"/>
        <rFont val="Arial"/>
        <family val="2"/>
      </rPr>
      <t>owner contributed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loan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other</t>
    </r>
    <r>
      <rPr>
        <sz val="10"/>
        <rFont val="Arial"/>
        <family val="2"/>
      </rPr>
      <t xml:space="preserve"> (or a mixed combination) to cover the total amount in </t>
    </r>
    <r>
      <rPr>
        <b/>
        <i/>
        <sz val="10"/>
        <rFont val="Arial"/>
        <family val="2"/>
      </rPr>
      <t>Cost of Item</t>
    </r>
    <r>
      <rPr>
        <sz val="10"/>
        <rFont val="Arial"/>
        <family val="2"/>
      </rPr>
      <t>.</t>
    </r>
  </si>
  <si>
    <r>
      <t xml:space="preserve">4) Some examples of startup expenses are listed, but do add your own. Consider your startup costs the necessary expenditures you'll make </t>
    </r>
    <r>
      <rPr>
        <u/>
        <sz val="10"/>
        <rFont val="Arial"/>
        <family val="2"/>
      </rPr>
      <t>before</t>
    </r>
    <r>
      <rPr>
        <sz val="10"/>
        <rFont val="Arial"/>
        <family val="2"/>
      </rPr>
      <t xml:space="preserve"> you're able to earn any sales.</t>
    </r>
  </si>
  <si>
    <r>
      <t xml:space="preserve">5) If you have or require additional cash on hand, add to </t>
    </r>
    <r>
      <rPr>
        <b/>
        <sz val="10"/>
        <rFont val="Arial"/>
        <family val="2"/>
      </rPr>
      <t>Working Capital</t>
    </r>
    <r>
      <rPr>
        <sz val="10"/>
        <rFont val="Arial"/>
        <family val="2"/>
      </rPr>
      <t xml:space="preserve"> and attribute accordingly.</t>
    </r>
  </si>
  <si>
    <t>Instructions for Sales Forecast</t>
  </si>
  <si>
    <r>
      <t xml:space="preserve">1) Estimate the sales of each of your </t>
    </r>
    <r>
      <rPr>
        <b/>
        <sz val="10"/>
        <rFont val="Arial"/>
        <family val="2"/>
      </rPr>
      <t>products or services</t>
    </r>
    <r>
      <rPr>
        <sz val="10"/>
        <rFont val="Arial"/>
        <family val="2"/>
      </rPr>
      <t xml:space="preserve"> according to month. Consider starting modestly and growing at a reasonable rate. </t>
    </r>
  </si>
  <si>
    <r>
      <t xml:space="preserve">2) Complete rows </t>
    </r>
    <r>
      <rPr>
        <b/>
        <sz val="10"/>
        <rFont val="Arial"/>
        <family val="2"/>
      </rPr>
      <t>Price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and </t>
    </r>
    <r>
      <rPr>
        <b/>
        <sz val="10"/>
        <rFont val="Arial"/>
        <family val="2"/>
      </rPr>
      <t>#Sold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which will automatically calculate your totals for each product or service.</t>
    </r>
  </si>
  <si>
    <r>
      <t xml:space="preserve">3) Include any </t>
    </r>
    <r>
      <rPr>
        <b/>
        <sz val="10"/>
        <rFont val="Arial"/>
        <family val="2"/>
      </rPr>
      <t>notes</t>
    </r>
    <r>
      <rPr>
        <sz val="10"/>
        <rFont val="Arial"/>
        <family val="2"/>
      </rPr>
      <t xml:space="preserve"> to define your products or services or to justify your significant increases in sales. Consider seasonality and time off that may affect your monthly revenue forecasts. </t>
    </r>
  </si>
  <si>
    <t>Instructions for Cashflow Yr1 +Yr2</t>
  </si>
  <si>
    <r>
      <t xml:space="preserve">1) </t>
    </r>
    <r>
      <rPr>
        <b/>
        <sz val="10"/>
        <rFont val="Arial"/>
        <family val="2"/>
      </rPr>
      <t>Sales forecasts</t>
    </r>
    <r>
      <rPr>
        <sz val="10"/>
        <rFont val="Arial"/>
        <family val="2"/>
      </rPr>
      <t xml:space="preserve"> will be pre-populated from your estimates on the Sales Forecast.</t>
    </r>
  </si>
  <si>
    <r>
      <t xml:space="preserve">2) </t>
    </r>
    <r>
      <rPr>
        <b/>
        <sz val="10"/>
        <rFont val="Arial"/>
        <family val="2"/>
      </rPr>
      <t>Owner's Contribution</t>
    </r>
    <r>
      <rPr>
        <sz val="10"/>
        <rFont val="Arial"/>
      </rPr>
      <t xml:space="preserve"> and </t>
    </r>
    <r>
      <rPr>
        <b/>
        <sz val="10"/>
        <rFont val="Arial"/>
        <family val="2"/>
      </rPr>
      <t>Loan Amount</t>
    </r>
    <r>
      <rPr>
        <sz val="10"/>
        <rFont val="Arial"/>
      </rPr>
      <t xml:space="preserve"> will be pre-populated from your estimates on Startup Costs</t>
    </r>
  </si>
  <si>
    <r>
      <t xml:space="preserve">3) Fill in </t>
    </r>
    <r>
      <rPr>
        <b/>
        <sz val="10"/>
        <rFont val="Arial"/>
        <family val="2"/>
      </rPr>
      <t>Margin</t>
    </r>
    <r>
      <rPr>
        <sz val="10"/>
        <rFont val="Arial"/>
      </rPr>
      <t xml:space="preserve"> if you know your costs of good sold/unit (if not known or you have no COGS, you may leave blank)</t>
    </r>
    <r>
      <rPr>
        <sz val="10"/>
        <rFont val="Arial"/>
        <family val="2"/>
      </rPr>
      <t>.</t>
    </r>
  </si>
  <si>
    <t>4) Add your expense items with the examples provided. If not relevant, change the name of the expenditure to reflect your business needs.</t>
  </si>
  <si>
    <r>
      <t xml:space="preserve">5) Calculate loan re-payments based on your financing needs (use an online loan calculator or speak to your bank) and add to </t>
    </r>
    <r>
      <rPr>
        <b/>
        <sz val="10"/>
        <rFont val="Arial"/>
        <family val="2"/>
      </rPr>
      <t>Loan Repayment</t>
    </r>
    <r>
      <rPr>
        <sz val="10"/>
        <rFont val="Arial"/>
        <family val="2"/>
      </rPr>
      <t>.</t>
    </r>
  </si>
  <si>
    <t xml:space="preserve">6) Add Notes to cashflow to help explain your expenses in greater detail. </t>
  </si>
  <si>
    <t>Instructions for Advertising and Promotion</t>
  </si>
  <si>
    <t xml:space="preserve">1) It will be helpful to map your promotional spending in alignment with your cashflow. Use the sample content schedule to plan your spending. </t>
  </si>
  <si>
    <t xml:space="preserve">Powered by </t>
  </si>
  <si>
    <r>
      <t xml:space="preserve">2) The totals from this worksheet will populate </t>
    </r>
    <r>
      <rPr>
        <b/>
        <sz val="10"/>
        <rFont val="Arial"/>
        <family val="2"/>
      </rPr>
      <t>Advertising and Promotions</t>
    </r>
    <r>
      <rPr>
        <sz val="10"/>
        <rFont val="Arial"/>
        <family val="2"/>
      </rPr>
      <t xml:space="preserve"> in </t>
    </r>
    <r>
      <rPr>
        <b/>
        <sz val="10"/>
        <rFont val="Arial"/>
        <family val="2"/>
      </rPr>
      <t>Cashflow Yr1 + Yr2</t>
    </r>
    <r>
      <rPr>
        <sz val="10"/>
        <rFont val="Arial"/>
        <family val="2"/>
      </rPr>
      <t>.</t>
    </r>
  </si>
  <si>
    <t>Start-Up Costs</t>
  </si>
  <si>
    <t>Item</t>
  </si>
  <si>
    <t>Cost of Item</t>
  </si>
  <si>
    <t>Owner Contributed</t>
  </si>
  <si>
    <t>Loan Request</t>
  </si>
  <si>
    <t>Other Source</t>
  </si>
  <si>
    <t>Totals - Check</t>
  </si>
  <si>
    <t>Lease - Leasehold Improvements</t>
  </si>
  <si>
    <t>First and last month's rent</t>
  </si>
  <si>
    <t>Building supplies or renovations</t>
  </si>
  <si>
    <t>Labour</t>
  </si>
  <si>
    <t>Legal fees to review lease</t>
  </si>
  <si>
    <t>General Start-Up Costs</t>
  </si>
  <si>
    <t>Insurance</t>
  </si>
  <si>
    <t>Business license</t>
  </si>
  <si>
    <t>Office supplies</t>
  </si>
  <si>
    <t>Office furniture (desk, filing cabinet)</t>
  </si>
  <si>
    <t>Computer, printer, fax machine</t>
  </si>
  <si>
    <t>Accounting system</t>
  </si>
  <si>
    <t>Accounting consultation to set up books</t>
  </si>
  <si>
    <t>Legal fees to review contracts</t>
  </si>
  <si>
    <t>Inventory or Supplies</t>
  </si>
  <si>
    <t>Start-Up Costs Subtotal</t>
  </si>
  <si>
    <t>Additional Cash/ Working Capital Needs</t>
  </si>
  <si>
    <t>Future Expenses/ Contingency Funding</t>
  </si>
  <si>
    <t>Accounts receivable (30/60 days)</t>
  </si>
  <si>
    <t>Ownership contributions</t>
  </si>
  <si>
    <t>Working Capital Subtotal</t>
  </si>
  <si>
    <t>Total Startup Funding</t>
  </si>
  <si>
    <t>Percentage Contribution</t>
  </si>
  <si>
    <t>Owner contributions may require bank statements, prior invoices, approval letters or other sources as required by your financing institution</t>
  </si>
  <si>
    <t xml:space="preserve">Sales Forecast for: </t>
  </si>
  <si>
    <t>Your Business Name Here</t>
  </si>
  <si>
    <t>Realistic Sales Forcast Year 1</t>
  </si>
  <si>
    <t xml:space="preserve">Year 2 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</si>
  <si>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</si>
  <si>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</si>
  <si>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</si>
  <si>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</si>
  <si>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</si>
  <si>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</si>
  <si>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</si>
  <si>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</si>
  <si>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</si>
  <si>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</si>
  <si>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</si>
  <si>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</si>
  <si>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 Yr1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</si>
  <si>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</si>
  <si>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</si>
  <si>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</si>
  <si>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</si>
  <si>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</si>
  <si>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</si>
  <si>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</si>
  <si>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</si>
  <si>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</si>
  <si>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</si>
  <si>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</si>
  <si>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</si>
  <si>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Total Yr2</t>
  </si>
  <si>
    <t>Product/Service 1</t>
  </si>
  <si>
    <t># Sold</t>
  </si>
  <si>
    <t>Price</t>
  </si>
  <si>
    <t>Total</t>
  </si>
  <si>
    <t>Product/Service 2</t>
  </si>
  <si>
    <t>Product/Service 3</t>
  </si>
  <si>
    <t>Product/Service 4</t>
  </si>
  <si>
    <t>Product/Service 5</t>
  </si>
  <si>
    <t>Total Year 1</t>
  </si>
  <si>
    <t>Total Year 2</t>
  </si>
  <si>
    <t>Notes to Realistic Sales Forecast Yr1</t>
  </si>
  <si>
    <t>Notes to Realistic Sales Forecast Yr2</t>
  </si>
  <si>
    <t>Conservative Sales Year 1</t>
  </si>
  <si>
    <t xml:space="preserve">Conservative Sales Year 2 </t>
  </si>
  <si>
    <t xml:space="preserve">Notes to Conservative Sales Yr1 </t>
  </si>
  <si>
    <t>Notes to Conservative Sales Yr2</t>
  </si>
  <si>
    <t>Optimistic Sales Year 1</t>
  </si>
  <si>
    <t xml:space="preserve">Optimistic Sales Year 2 </t>
  </si>
  <si>
    <t xml:space="preserve">Notes to Optimistic Sales Yr1 </t>
  </si>
  <si>
    <t>Notes to Optimistic Sales Yr2</t>
  </si>
  <si>
    <t>Cash Flow Forecast - Year 1</t>
  </si>
  <si>
    <t>Cash Flow Forecast - Year 2</t>
  </si>
  <si>
    <t>Month</t>
  </si>
  <si>
    <t>Start up</t>
  </si>
  <si>
    <t>Cash Inflow</t>
  </si>
  <si>
    <t>Gross revenue</t>
  </si>
  <si>
    <t>Gross Revenue</t>
  </si>
  <si>
    <t>Total Sales</t>
  </si>
  <si>
    <t>Sensitivity Analysis - % of Sales</t>
  </si>
  <si>
    <t xml:space="preserve">Owner's investment </t>
  </si>
  <si>
    <t xml:space="preserve">Owner's Re-Investment </t>
  </si>
  <si>
    <t>Loan</t>
  </si>
  <si>
    <t>Other cash in</t>
  </si>
  <si>
    <t>Other Cash In</t>
  </si>
  <si>
    <r>
      <t xml:space="preserve">Total </t>
    </r>
    <r>
      <rPr>
        <b/>
        <i/>
        <sz val="10"/>
        <rFont val="Arial"/>
        <family val="2"/>
      </rPr>
      <t xml:space="preserve">Other </t>
    </r>
    <r>
      <rPr>
        <b/>
        <sz val="10"/>
        <rFont val="Arial"/>
        <family val="2"/>
      </rPr>
      <t>Cash Inflow</t>
    </r>
  </si>
  <si>
    <t>Total Other Cash Inflow</t>
  </si>
  <si>
    <t>Total Cash Inflow</t>
  </si>
  <si>
    <t>Cash Outflow</t>
  </si>
  <si>
    <t>Direct Input Costs</t>
  </si>
  <si>
    <t>Percentage Cost of Goods Sold (COGS)</t>
  </si>
  <si>
    <t>%</t>
  </si>
  <si>
    <t>Total Direct Costs</t>
  </si>
  <si>
    <t>General Expenses</t>
  </si>
  <si>
    <t xml:space="preserve">Owner's draw </t>
  </si>
  <si>
    <t xml:space="preserve">Employee's salaries </t>
  </si>
  <si>
    <t xml:space="preserve">Legal or professional fees </t>
  </si>
  <si>
    <t>Accounting</t>
  </si>
  <si>
    <t xml:space="preserve">Promotions and advertising </t>
  </si>
  <si>
    <t xml:space="preserve">Adwords or social media budget </t>
  </si>
  <si>
    <t>Supplies</t>
  </si>
  <si>
    <t>Utilities</t>
  </si>
  <si>
    <t>Insurance (incl. liability and WCB)</t>
  </si>
  <si>
    <t xml:space="preserve">Bank account fees </t>
  </si>
  <si>
    <t>Rent</t>
  </si>
  <si>
    <t xml:space="preserve">Property tax </t>
  </si>
  <si>
    <t>Security system</t>
  </si>
  <si>
    <t xml:space="preserve">Point of sale rental </t>
  </si>
  <si>
    <t>Training</t>
  </si>
  <si>
    <t>Telephone and internet</t>
  </si>
  <si>
    <t>Extended employee benefits</t>
  </si>
  <si>
    <t>Expenses</t>
  </si>
  <si>
    <t>Total Expenses</t>
  </si>
  <si>
    <t xml:space="preserve">     Total Expenses </t>
  </si>
  <si>
    <t xml:space="preserve">Other disbursements </t>
  </si>
  <si>
    <t>Start-up Costs</t>
  </si>
  <si>
    <t>Loan repayment</t>
  </si>
  <si>
    <t>Loan Repayment</t>
  </si>
  <si>
    <t>Credit card repayment or interest</t>
  </si>
  <si>
    <t>Credit Card Repayment or Interest</t>
  </si>
  <si>
    <t>Estimated income tax remittance</t>
  </si>
  <si>
    <t>Estimated Income Tax Remittance</t>
  </si>
  <si>
    <t>Other loan - or repayments made</t>
  </si>
  <si>
    <t>Other Loan - or Repayments made</t>
  </si>
  <si>
    <t>Total Disbursements</t>
  </si>
  <si>
    <t>Total Cash Outflow</t>
  </si>
  <si>
    <t>Net Cashflow (Cash In - Cash Out)</t>
  </si>
  <si>
    <t>Cash from Previous Period</t>
  </si>
  <si>
    <t>Cumulative Cashflow (must be +)</t>
  </si>
  <si>
    <t>Notes to Cashflow</t>
  </si>
  <si>
    <t>Cumulative Cashflow must be positive (this represents your bank account)</t>
  </si>
  <si>
    <t>Notes to Cashflow Yr2</t>
  </si>
  <si>
    <t>Complete Start-Up Cost Sheet before completing the cashflow</t>
  </si>
  <si>
    <t>Year 1 and 2 are required, so too may be a conservative and optimistic sales forecast</t>
  </si>
  <si>
    <t>Change the months of the year to start your projection when the loan is received</t>
  </si>
  <si>
    <t>(alternatively, you may use "month 1, month 2 etc.)</t>
  </si>
  <si>
    <t xml:space="preserve"> </t>
  </si>
  <si>
    <t>Conservative Cash Flow Forecast - Year 1</t>
  </si>
  <si>
    <t>Conservative Cash Flow Forecast - Year 2</t>
  </si>
  <si>
    <t>Moth 23</t>
  </si>
  <si>
    <t xml:space="preserve">Owner's Investment </t>
  </si>
  <si>
    <r>
      <t xml:space="preserve">Total </t>
    </r>
    <r>
      <rPr>
        <b/>
        <i/>
        <sz val="10"/>
        <rFont val="Arial"/>
        <family val="2"/>
      </rPr>
      <t>Other</t>
    </r>
    <r>
      <rPr>
        <b/>
        <sz val="10"/>
        <rFont val="Arial"/>
        <family val="2"/>
      </rPr>
      <t xml:space="preserve"> Cash Inflow</t>
    </r>
  </si>
  <si>
    <t xml:space="preserve">     Total Expenses</t>
  </si>
  <si>
    <t>Credit Card Repayment Interest</t>
  </si>
  <si>
    <t>Notes to Conservative Cashflow</t>
  </si>
  <si>
    <t>Cumulative Cashflow must remain positive (this represents your bank account)</t>
  </si>
  <si>
    <t>Notes to Conversative Cashflow Yr2</t>
  </si>
  <si>
    <t>Optimistic Cash Flow Forecast - Year 1</t>
  </si>
  <si>
    <t>Optimistic Cash Flow Forecast - Year 2</t>
  </si>
  <si>
    <t xml:space="preserve">    Total Expenses</t>
  </si>
  <si>
    <t>Other Loan - or Repayment</t>
  </si>
  <si>
    <t xml:space="preserve"> Total Disbursements</t>
  </si>
  <si>
    <t>Cummulative Cashflow (must be +)</t>
  </si>
  <si>
    <t>Notes to Optimistic Cashflow</t>
  </si>
  <si>
    <t>Cumulative Cashflow must positive (this represents your bank account)</t>
  </si>
  <si>
    <t>Notes to Optimistic Cashflow Yr2</t>
  </si>
  <si>
    <t>Complete Start-Up Cost Sheet before completing this cashflow</t>
  </si>
  <si>
    <t>Budget for Advertising and Promotion</t>
  </si>
  <si>
    <t>Informal networking (e.g., coffee with prospect)</t>
  </si>
  <si>
    <t>Formal networking (memberships/event tickets)</t>
  </si>
  <si>
    <t>Advertising in association publications</t>
  </si>
  <si>
    <t>Magazine advertising</t>
  </si>
  <si>
    <t>Newspapers (including community newspapers)</t>
  </si>
  <si>
    <t>Billboard advertising</t>
  </si>
  <si>
    <t>Signs/sandwich boards</t>
  </si>
  <si>
    <t>Digital advertising/web placement</t>
  </si>
  <si>
    <t>Television advertising</t>
  </si>
  <si>
    <t>Radio</t>
  </si>
  <si>
    <t>Other signage</t>
  </si>
  <si>
    <t>Brochures/flyers—design and printing</t>
  </si>
  <si>
    <t>Business cards—design and printing</t>
  </si>
  <si>
    <t>Coupons/Groupon/LivingSocial</t>
  </si>
  <si>
    <t>Direct mail—postage</t>
  </si>
  <si>
    <t>Contests</t>
  </si>
  <si>
    <t>Sponsor an event</t>
  </si>
  <si>
    <t>Trade show fees/setup</t>
  </si>
  <si>
    <t>Trade show travel expenses</t>
  </si>
  <si>
    <t>Website—design</t>
  </si>
  <si>
    <t>Website—SEO</t>
  </si>
  <si>
    <t>Website—hosting</t>
  </si>
  <si>
    <t>Website—domain registration</t>
  </si>
  <si>
    <t>Other</t>
  </si>
  <si>
    <t>Total Promo and Advertising Spend</t>
  </si>
  <si>
    <t>Product/Service 6</t>
  </si>
  <si>
    <t>Product/Service 7</t>
  </si>
  <si>
    <t>Product/Service 8</t>
  </si>
  <si>
    <t>Product/Service 9</t>
  </si>
  <si>
    <t>Product/Service 10</t>
  </si>
  <si>
    <t>Product/Service 11</t>
  </si>
  <si>
    <t>Product/Service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</si>
</sst>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0.0%"/>
    <numFmt numFmtId="169" formatCode="&quot;$&quot;#,##0"/>
    <numFmt numFmtId="170" formatCode="_(&quot;$&quot;* #,##0_);_(&quot;$&quot;* \(#,##0\);_(&quot;$&quot;* &quot;-&quot;??_);_(@_)"/>
    <numFmt numFmtId="171" formatCode="&quot;$&quot;#,##0.00"/>
    <numFmt numFmtId="172" formatCode="_-&quot;$&quot;* #,##0_-;\-&quot;$&quot;* #,##0_-;_-&quot;$&quot;* &quot;-&quot;??_-;_-@_-"/>
  </numFmts>
  <fonts count="31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u/>
      <sz val="11"/>
      <color indexed="8"/>
      <name val="Arial"/>
      <family val="2"/>
    </font>
    <font>
      <i/>
      <sz val="10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rgb="FF006100"/>
      <name val="Calibri"/>
      <family val="2"/>
      <scheme val="minor"/>
    </font>
    <font>
      <sz val="11"/>
      <color rgb="FF002060"/>
      <name val="Arial"/>
      <family val="2"/>
    </font>
    <font>
      <b/>
      <sz val="11"/>
      <color rgb="FF002060"/>
      <name val="Arial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name val="Arial"/>
      <family val="2"/>
    </font>
    <font>
      <b/>
      <sz val="10"/>
      <color theme="1" tint="4.9989318521683403E-2"/>
      <name val="Arial"/>
      <family val="2"/>
    </font>
    <font>
      <sz val="10"/>
      <color theme="1" tint="4.9989318521683403E-2"/>
      <name val="Arial"/>
      <family val="2"/>
    </font>
    <font>
      <b/>
      <sz val="11"/>
      <color rgb="FF000000"/>
      <name val="Arial"/>
      <family val="2"/>
    </font>
    <font>
      <sz val="9"/>
      <color rgb="FF000000"/>
      <name val="Verdana"/>
      <family val="2"/>
    </font>
    <font>
      <b/>
      <sz val="18"/>
      <color rgb="FF757171"/>
      <name val="Calibri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5BBB"/>
        <bgColor indexed="64"/>
      </patternFill>
    </fill>
    <fill>
      <patternFill patternType="solid">
        <fgColor rgb="FF00A9E0"/>
        <bgColor indexed="64"/>
      </patternFill>
    </fill>
    <fill>
      <patternFill patternType="solid">
        <fgColor rgb="FF58A618"/>
        <bgColor indexed="64"/>
      </patternFill>
    </fill>
    <fill>
      <patternFill patternType="solid">
        <fgColor rgb="FFBED600"/>
        <bgColor indexed="64"/>
      </patternFill>
    </fill>
    <fill>
      <patternFill patternType="solid">
        <fgColor rgb="FFFF790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78">
    <xf numFmtId="0" fontId="0" fillId="0" borderId="0" xfId="0"/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0" xfId="0" applyFont="1" applyFill="1"/>
    <xf numFmtId="9" fontId="3" fillId="2" borderId="0" xfId="2" applyFont="1" applyFill="1"/>
    <xf numFmtId="0" fontId="4" fillId="3" borderId="10" xfId="0" applyFont="1" applyFill="1" applyBorder="1"/>
    <xf numFmtId="0" fontId="4" fillId="3" borderId="11" xfId="0" applyFont="1" applyFill="1" applyBorder="1"/>
    <xf numFmtId="38" fontId="1" fillId="3" borderId="12" xfId="0" applyNumberFormat="1" applyFont="1" applyFill="1" applyBorder="1"/>
    <xf numFmtId="38" fontId="1" fillId="3" borderId="5" xfId="0" applyNumberFormat="1" applyFont="1" applyFill="1" applyBorder="1"/>
    <xf numFmtId="6" fontId="4" fillId="3" borderId="13" xfId="0" applyNumberFormat="1" applyFont="1" applyFill="1" applyBorder="1"/>
    <xf numFmtId="0" fontId="1" fillId="2" borderId="0" xfId="0" applyFont="1" applyFill="1"/>
    <xf numFmtId="165" fontId="1" fillId="2" borderId="5" xfId="0" applyNumberFormat="1" applyFont="1" applyFill="1" applyBorder="1"/>
    <xf numFmtId="38" fontId="1" fillId="2" borderId="0" xfId="0" applyNumberFormat="1" applyFont="1" applyFill="1"/>
    <xf numFmtId="0" fontId="4" fillId="3" borderId="13" xfId="0" applyFont="1" applyFill="1" applyBorder="1"/>
    <xf numFmtId="6" fontId="4" fillId="2" borderId="13" xfId="0" applyNumberFormat="1" applyFont="1" applyFill="1" applyBorder="1"/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 indent="2"/>
    </xf>
    <xf numFmtId="0" fontId="4" fillId="2" borderId="11" xfId="0" applyFont="1" applyFill="1" applyBorder="1" applyAlignment="1">
      <alignment horizontal="left" indent="2"/>
    </xf>
    <xf numFmtId="6" fontId="4" fillId="2" borderId="5" xfId="0" applyNumberFormat="1" applyFont="1" applyFill="1" applyBorder="1"/>
    <xf numFmtId="0" fontId="5" fillId="2" borderId="10" xfId="0" applyFont="1" applyFill="1" applyBorder="1"/>
    <xf numFmtId="0" fontId="4" fillId="2" borderId="11" xfId="0" applyFont="1" applyFill="1" applyBorder="1"/>
    <xf numFmtId="38" fontId="1" fillId="2" borderId="12" xfId="0" applyNumberFormat="1" applyFont="1" applyFill="1" applyBorder="1"/>
    <xf numFmtId="38" fontId="1" fillId="2" borderId="5" xfId="0" applyNumberFormat="1" applyFont="1" applyFill="1" applyBorder="1"/>
    <xf numFmtId="0" fontId="4" fillId="2" borderId="10" xfId="0" applyFont="1" applyFill="1" applyBorder="1"/>
    <xf numFmtId="0" fontId="5" fillId="2" borderId="11" xfId="0" applyFont="1" applyFill="1" applyBorder="1"/>
    <xf numFmtId="38" fontId="4" fillId="3" borderId="5" xfId="0" applyNumberFormat="1" applyFont="1" applyFill="1" applyBorder="1"/>
    <xf numFmtId="6" fontId="4" fillId="3" borderId="5" xfId="0" applyNumberFormat="1" applyFont="1" applyFill="1" applyBorder="1"/>
    <xf numFmtId="6" fontId="4" fillId="2" borderId="0" xfId="0" applyNumberFormat="1" applyFont="1" applyFill="1"/>
    <xf numFmtId="0" fontId="4" fillId="0" borderId="0" xfId="0" applyFont="1"/>
    <xf numFmtId="0" fontId="4" fillId="3" borderId="14" xfId="0" applyFont="1" applyFill="1" applyBorder="1"/>
    <xf numFmtId="0" fontId="4" fillId="2" borderId="14" xfId="0" applyFont="1" applyFill="1" applyBorder="1"/>
    <xf numFmtId="0" fontId="6" fillId="0" borderId="0" xfId="0" applyFont="1"/>
    <xf numFmtId="0" fontId="7" fillId="0" borderId="0" xfId="0" applyFont="1"/>
    <xf numFmtId="170" fontId="7" fillId="0" borderId="0" xfId="1" applyNumberFormat="1" applyFont="1"/>
    <xf numFmtId="0" fontId="6" fillId="0" borderId="5" xfId="0" applyFont="1" applyBorder="1" applyAlignment="1">
      <alignment horizontal="center"/>
    </xf>
    <xf numFmtId="170" fontId="6" fillId="0" borderId="5" xfId="1" applyNumberFormat="1" applyFont="1" applyBorder="1"/>
    <xf numFmtId="0" fontId="6" fillId="0" borderId="0" xfId="0" applyFont="1" applyAlignment="1">
      <alignment horizontal="center"/>
    </xf>
    <xf numFmtId="0" fontId="6" fillId="0" borderId="5" xfId="0" applyFont="1" applyBorder="1"/>
    <xf numFmtId="0" fontId="7" fillId="0" borderId="5" xfId="0" applyFont="1" applyBorder="1"/>
    <xf numFmtId="170" fontId="7" fillId="0" borderId="5" xfId="1" applyNumberFormat="1" applyFont="1" applyBorder="1"/>
    <xf numFmtId="0" fontId="7" fillId="3" borderId="5" xfId="0" applyFont="1" applyFill="1" applyBorder="1"/>
    <xf numFmtId="170" fontId="7" fillId="3" borderId="5" xfId="1" applyNumberFormat="1" applyFont="1" applyFill="1" applyBorder="1"/>
    <xf numFmtId="170" fontId="6" fillId="0" borderId="0" xfId="1" applyNumberFormat="1" applyFont="1"/>
    <xf numFmtId="0" fontId="10" fillId="0" borderId="0" xfId="0" applyFont="1"/>
    <xf numFmtId="3" fontId="9" fillId="0" borderId="0" xfId="0" applyNumberFormat="1" applyFont="1" applyAlignment="1" applyProtection="1">
      <alignment horizontal="center" wrapText="1"/>
      <protection locked="0"/>
    </xf>
    <xf numFmtId="0" fontId="0" fillId="2" borderId="10" xfId="0" applyFill="1" applyBorder="1" applyAlignment="1">
      <alignment horizontal="left"/>
    </xf>
    <xf numFmtId="0" fontId="11" fillId="0" borderId="0" xfId="0" applyFont="1"/>
    <xf numFmtId="2" fontId="12" fillId="0" borderId="11" xfId="0" applyNumberFormat="1" applyFont="1" applyBorder="1" applyAlignment="1">
      <alignment horizontal="right"/>
    </xf>
    <xf numFmtId="0" fontId="12" fillId="2" borderId="10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9" fontId="4" fillId="5" borderId="5" xfId="0" applyNumberFormat="1" applyFont="1" applyFill="1" applyBorder="1"/>
    <xf numFmtId="6" fontId="4" fillId="5" borderId="13" xfId="0" applyNumberFormat="1" applyFont="1" applyFill="1" applyBorder="1"/>
    <xf numFmtId="44" fontId="1" fillId="0" borderId="5" xfId="1" applyFont="1" applyFill="1" applyBorder="1"/>
    <xf numFmtId="44" fontId="4" fillId="2" borderId="5" xfId="1" applyFont="1" applyFill="1" applyBorder="1"/>
    <xf numFmtId="170" fontId="4" fillId="2" borderId="5" xfId="1" applyNumberFormat="1" applyFont="1" applyFill="1" applyBorder="1"/>
    <xf numFmtId="0" fontId="5" fillId="5" borderId="10" xfId="0" applyFont="1" applyFill="1" applyBorder="1" applyAlignment="1">
      <alignment horizontal="left"/>
    </xf>
    <xf numFmtId="0" fontId="5" fillId="5" borderId="11" xfId="0" applyFont="1" applyFill="1" applyBorder="1" applyAlignment="1">
      <alignment horizontal="left"/>
    </xf>
    <xf numFmtId="0" fontId="5" fillId="5" borderId="14" xfId="0" applyFont="1" applyFill="1" applyBorder="1" applyAlignment="1">
      <alignment horizontal="left"/>
    </xf>
    <xf numFmtId="38" fontId="1" fillId="5" borderId="12" xfId="0" applyNumberFormat="1" applyFont="1" applyFill="1" applyBorder="1"/>
    <xf numFmtId="38" fontId="1" fillId="5" borderId="5" xfId="0" applyNumberFormat="1" applyFont="1" applyFill="1" applyBorder="1"/>
    <xf numFmtId="0" fontId="7" fillId="0" borderId="0" xfId="0" applyFont="1" applyAlignment="1">
      <alignment horizontal="right"/>
    </xf>
    <xf numFmtId="0" fontId="7" fillId="0" borderId="5" xfId="1" applyNumberFormat="1" applyFont="1" applyBorder="1"/>
    <xf numFmtId="165" fontId="1" fillId="2" borderId="5" xfId="0" applyNumberFormat="1" applyFont="1" applyFill="1" applyBorder="1" applyProtection="1">
      <protection locked="0"/>
    </xf>
    <xf numFmtId="0" fontId="12" fillId="4" borderId="16" xfId="0" applyFont="1" applyFill="1" applyBorder="1" applyAlignment="1" applyProtection="1">
      <alignment horizontal="left"/>
      <protection locked="0"/>
    </xf>
    <xf numFmtId="0" fontId="0" fillId="4" borderId="16" xfId="0" applyFill="1" applyBorder="1" applyAlignment="1" applyProtection="1">
      <alignment horizontal="left"/>
      <protection locked="0"/>
    </xf>
    <xf numFmtId="0" fontId="6" fillId="0" borderId="5" xfId="0" applyFont="1" applyBorder="1" applyProtection="1">
      <protection locked="0"/>
    </xf>
    <xf numFmtId="0" fontId="7" fillId="0" borderId="5" xfId="0" applyFont="1" applyBorder="1" applyProtection="1">
      <protection locked="0"/>
    </xf>
    <xf numFmtId="170" fontId="7" fillId="0" borderId="5" xfId="1" applyNumberFormat="1" applyFont="1" applyBorder="1" applyProtection="1">
      <protection locked="0"/>
    </xf>
    <xf numFmtId="170" fontId="6" fillId="0" borderId="5" xfId="1" applyNumberFormat="1" applyFont="1" applyBorder="1" applyProtection="1">
      <protection locked="0"/>
    </xf>
    <xf numFmtId="0" fontId="7" fillId="0" borderId="5" xfId="1" applyNumberFormat="1" applyFont="1" applyBorder="1" applyProtection="1">
      <protection locked="0"/>
    </xf>
    <xf numFmtId="0" fontId="7" fillId="0" borderId="0" xfId="0" applyFont="1" applyProtection="1">
      <protection locked="0"/>
    </xf>
    <xf numFmtId="170" fontId="7" fillId="0" borderId="0" xfId="1" applyNumberFormat="1" applyFont="1" applyProtection="1">
      <protection locked="0"/>
    </xf>
    <xf numFmtId="0" fontId="7" fillId="0" borderId="15" xfId="0" applyFont="1" applyBorder="1" applyProtection="1">
      <protection locked="0"/>
    </xf>
    <xf numFmtId="170" fontId="7" fillId="0" borderId="15" xfId="1" applyNumberFormat="1" applyFont="1" applyBorder="1" applyProtection="1"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6" borderId="5" xfId="0" applyFont="1" applyFill="1" applyBorder="1"/>
    <xf numFmtId="170" fontId="6" fillId="6" borderId="5" xfId="1" applyNumberFormat="1" applyFont="1" applyFill="1" applyBorder="1" applyAlignment="1">
      <alignment horizontal="right"/>
    </xf>
    <xf numFmtId="170" fontId="6" fillId="6" borderId="5" xfId="1" applyNumberFormat="1" applyFont="1" applyFill="1" applyBorder="1"/>
    <xf numFmtId="9" fontId="4" fillId="5" borderId="13" xfId="2" applyFont="1" applyFill="1" applyBorder="1" applyProtection="1"/>
    <xf numFmtId="0" fontId="5" fillId="5" borderId="10" xfId="0" applyFont="1" applyFill="1" applyBorder="1" applyAlignment="1" applyProtection="1">
      <alignment horizontal="left"/>
      <protection locked="0"/>
    </xf>
    <xf numFmtId="0" fontId="5" fillId="5" borderId="11" xfId="0" applyFont="1" applyFill="1" applyBorder="1" applyAlignment="1" applyProtection="1">
      <alignment horizontal="left"/>
      <protection locked="0"/>
    </xf>
    <xf numFmtId="0" fontId="5" fillId="5" borderId="14" xfId="0" applyFont="1" applyFill="1" applyBorder="1" applyAlignment="1" applyProtection="1">
      <alignment horizontal="left"/>
      <protection locked="0"/>
    </xf>
    <xf numFmtId="38" fontId="1" fillId="5" borderId="12" xfId="0" applyNumberFormat="1" applyFont="1" applyFill="1" applyBorder="1" applyProtection="1">
      <protection locked="0"/>
    </xf>
    <xf numFmtId="38" fontId="1" fillId="5" borderId="5" xfId="0" applyNumberFormat="1" applyFont="1" applyFill="1" applyBorder="1" applyProtection="1">
      <protection locked="0"/>
    </xf>
    <xf numFmtId="0" fontId="12" fillId="2" borderId="10" xfId="0" applyFon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5" fillId="2" borderId="10" xfId="0" applyFont="1" applyFill="1" applyBorder="1" applyProtection="1">
      <protection locked="0"/>
    </xf>
    <xf numFmtId="0" fontId="5" fillId="2" borderId="11" xfId="0" applyFont="1" applyFill="1" applyBorder="1" applyProtection="1">
      <protection locked="0"/>
    </xf>
    <xf numFmtId="38" fontId="1" fillId="2" borderId="5" xfId="0" applyNumberFormat="1" applyFont="1" applyFill="1" applyBorder="1" applyProtection="1">
      <protection locked="0"/>
    </xf>
    <xf numFmtId="170" fontId="1" fillId="6" borderId="5" xfId="1" applyNumberFormat="1" applyFont="1" applyFill="1" applyBorder="1" applyProtection="1"/>
    <xf numFmtId="170" fontId="4" fillId="6" borderId="13" xfId="1" applyNumberFormat="1" applyFont="1" applyFill="1" applyBorder="1" applyProtection="1"/>
    <xf numFmtId="170" fontId="4" fillId="6" borderId="5" xfId="1" applyNumberFormat="1" applyFont="1" applyFill="1" applyBorder="1" applyProtection="1"/>
    <xf numFmtId="170" fontId="1" fillId="6" borderId="5" xfId="1" applyNumberFormat="1" applyFont="1" applyFill="1" applyBorder="1"/>
    <xf numFmtId="170" fontId="4" fillId="6" borderId="5" xfId="1" applyNumberFormat="1" applyFont="1" applyFill="1" applyBorder="1"/>
    <xf numFmtId="44" fontId="4" fillId="6" borderId="5" xfId="1" applyFont="1" applyFill="1" applyBorder="1"/>
    <xf numFmtId="170" fontId="4" fillId="6" borderId="13" xfId="1" applyNumberFormat="1" applyFont="1" applyFill="1" applyBorder="1"/>
    <xf numFmtId="0" fontId="4" fillId="6" borderId="10" xfId="0" applyFont="1" applyFill="1" applyBorder="1"/>
    <xf numFmtId="0" fontId="4" fillId="6" borderId="11" xfId="0" applyFont="1" applyFill="1" applyBorder="1"/>
    <xf numFmtId="0" fontId="4" fillId="2" borderId="5" xfId="0" applyFont="1" applyFill="1" applyBorder="1"/>
    <xf numFmtId="0" fontId="7" fillId="6" borderId="0" xfId="0" applyFont="1" applyFill="1" applyProtection="1">
      <protection locked="0"/>
    </xf>
    <xf numFmtId="170" fontId="7" fillId="6" borderId="0" xfId="1" applyNumberFormat="1" applyFont="1" applyFill="1" applyProtection="1">
      <protection locked="0"/>
    </xf>
    <xf numFmtId="0" fontId="7" fillId="6" borderId="0" xfId="0" applyFont="1" applyFill="1"/>
    <xf numFmtId="170" fontId="7" fillId="6" borderId="0" xfId="1" applyNumberFormat="1" applyFont="1" applyFill="1"/>
    <xf numFmtId="0" fontId="6" fillId="6" borderId="0" xfId="0" applyFont="1" applyFill="1" applyAlignment="1">
      <alignment horizontal="center"/>
    </xf>
    <xf numFmtId="0" fontId="6" fillId="6" borderId="0" xfId="0" applyFont="1" applyFill="1"/>
    <xf numFmtId="170" fontId="6" fillId="6" borderId="0" xfId="1" applyNumberFormat="1" applyFont="1" applyFill="1"/>
    <xf numFmtId="0" fontId="4" fillId="2" borderId="36" xfId="0" applyFont="1" applyFill="1" applyBorder="1"/>
    <xf numFmtId="0" fontId="4" fillId="2" borderId="32" xfId="0" applyFont="1" applyFill="1" applyBorder="1"/>
    <xf numFmtId="38" fontId="1" fillId="2" borderId="12" xfId="0" applyNumberFormat="1" applyFont="1" applyFill="1" applyBorder="1" applyProtection="1">
      <protection locked="0"/>
    </xf>
    <xf numFmtId="49" fontId="12" fillId="2" borderId="10" xfId="0" applyNumberFormat="1" applyFont="1" applyFill="1" applyBorder="1" applyAlignment="1" applyProtection="1">
      <alignment horizontal="left"/>
      <protection locked="0"/>
    </xf>
    <xf numFmtId="0" fontId="4" fillId="4" borderId="0" xfId="0" applyFont="1" applyFill="1"/>
    <xf numFmtId="0" fontId="4" fillId="4" borderId="0" xfId="0" applyFont="1" applyFill="1" applyAlignment="1">
      <alignment wrapText="1"/>
    </xf>
    <xf numFmtId="0" fontId="0" fillId="0" borderId="15" xfId="0" applyBorder="1"/>
    <xf numFmtId="0" fontId="0" fillId="0" borderId="18" xfId="0" applyBorder="1"/>
    <xf numFmtId="0" fontId="0" fillId="0" borderId="32" xfId="0" applyBorder="1"/>
    <xf numFmtId="166" fontId="7" fillId="0" borderId="5" xfId="1" applyNumberFormat="1" applyFont="1" applyBorder="1" applyProtection="1">
      <protection locked="0"/>
    </xf>
    <xf numFmtId="166" fontId="6" fillId="6" borderId="5" xfId="1" applyNumberFormat="1" applyFont="1" applyFill="1" applyBorder="1" applyAlignment="1">
      <alignment horizontal="right"/>
    </xf>
    <xf numFmtId="166" fontId="7" fillId="0" borderId="5" xfId="1" applyNumberFormat="1" applyFont="1" applyBorder="1"/>
    <xf numFmtId="166" fontId="7" fillId="3" borderId="5" xfId="1" applyNumberFormat="1" applyFont="1" applyFill="1" applyBorder="1"/>
    <xf numFmtId="166" fontId="6" fillId="0" borderId="5" xfId="1" applyNumberFormat="1" applyFont="1" applyBorder="1" applyProtection="1">
      <protection locked="0"/>
    </xf>
    <xf numFmtId="166" fontId="6" fillId="6" borderId="5" xfId="1" applyNumberFormat="1" applyFont="1" applyFill="1" applyBorder="1"/>
    <xf numFmtId="0" fontId="1" fillId="4" borderId="0" xfId="0" applyFont="1" applyFill="1"/>
    <xf numFmtId="38" fontId="1" fillId="4" borderId="0" xfId="0" applyNumberFormat="1" applyFont="1" applyFill="1"/>
    <xf numFmtId="38" fontId="1" fillId="4" borderId="0" xfId="0" applyNumberFormat="1" applyFont="1" applyFill="1" applyProtection="1">
      <protection locked="0"/>
    </xf>
    <xf numFmtId="6" fontId="4" fillId="4" borderId="0" xfId="0" applyNumberFormat="1" applyFont="1" applyFill="1"/>
    <xf numFmtId="38" fontId="1" fillId="4" borderId="15" xfId="0" applyNumberFormat="1" applyFont="1" applyFill="1" applyBorder="1"/>
    <xf numFmtId="0" fontId="7" fillId="0" borderId="42" xfId="0" applyFont="1" applyBorder="1" applyProtection="1">
      <protection locked="0"/>
    </xf>
    <xf numFmtId="0" fontId="7" fillId="0" borderId="43" xfId="0" applyFont="1" applyBorder="1" applyProtection="1">
      <protection locked="0"/>
    </xf>
    <xf numFmtId="0" fontId="7" fillId="0" borderId="37" xfId="0" applyFont="1" applyBorder="1" applyProtection="1">
      <protection locked="0"/>
    </xf>
    <xf numFmtId="0" fontId="1" fillId="4" borderId="40" xfId="0" applyFont="1" applyFill="1" applyBorder="1"/>
    <xf numFmtId="6" fontId="4" fillId="4" borderId="39" xfId="0" applyNumberFormat="1" applyFont="1" applyFill="1" applyBorder="1"/>
    <xf numFmtId="0" fontId="7" fillId="4" borderId="15" xfId="0" applyFont="1" applyFill="1" applyBorder="1" applyProtection="1">
      <protection locked="0"/>
    </xf>
    <xf numFmtId="0" fontId="7" fillId="4" borderId="35" xfId="0" applyFont="1" applyFill="1" applyBorder="1" applyProtection="1">
      <protection locked="0"/>
    </xf>
    <xf numFmtId="0" fontId="7" fillId="4" borderId="15" xfId="0" applyFont="1" applyFill="1" applyBorder="1"/>
    <xf numFmtId="6" fontId="4" fillId="4" borderId="33" xfId="0" applyNumberFormat="1" applyFont="1" applyFill="1" applyBorder="1"/>
    <xf numFmtId="38" fontId="15" fillId="4" borderId="15" xfId="0" applyNumberFormat="1" applyFont="1" applyFill="1" applyBorder="1"/>
    <xf numFmtId="6" fontId="4" fillId="4" borderId="30" xfId="0" applyNumberFormat="1" applyFont="1" applyFill="1" applyBorder="1"/>
    <xf numFmtId="0" fontId="14" fillId="4" borderId="15" xfId="0" applyFont="1" applyFill="1" applyBorder="1" applyAlignment="1">
      <alignment horizontal="right"/>
    </xf>
    <xf numFmtId="9" fontId="4" fillId="6" borderId="13" xfId="2" applyFont="1" applyFill="1" applyBorder="1"/>
    <xf numFmtId="44" fontId="4" fillId="6" borderId="13" xfId="1" applyFont="1" applyFill="1" applyBorder="1"/>
    <xf numFmtId="6" fontId="4" fillId="6" borderId="13" xfId="0" applyNumberFormat="1" applyFont="1" applyFill="1" applyBorder="1"/>
    <xf numFmtId="38" fontId="15" fillId="4" borderId="15" xfId="0" applyNumberFormat="1" applyFont="1" applyFill="1" applyBorder="1" applyProtection="1">
      <protection locked="0"/>
    </xf>
    <xf numFmtId="0" fontId="15" fillId="4" borderId="15" xfId="0" applyFont="1" applyFill="1" applyBorder="1" applyAlignment="1" applyProtection="1">
      <alignment horizontal="right"/>
      <protection locked="0"/>
    </xf>
    <xf numFmtId="38" fontId="1" fillId="4" borderId="15" xfId="0" applyNumberFormat="1" applyFont="1" applyFill="1" applyBorder="1" applyProtection="1">
      <protection locked="0"/>
    </xf>
    <xf numFmtId="6" fontId="4" fillId="4" borderId="30" xfId="0" applyNumberFormat="1" applyFont="1" applyFill="1" applyBorder="1" applyProtection="1">
      <protection locked="0"/>
    </xf>
    <xf numFmtId="0" fontId="15" fillId="4" borderId="0" xfId="0" applyFont="1" applyFill="1" applyProtection="1">
      <protection locked="0"/>
    </xf>
    <xf numFmtId="38" fontId="15" fillId="4" borderId="0" xfId="0" applyNumberFormat="1" applyFont="1" applyFill="1" applyProtection="1">
      <protection locked="0"/>
    </xf>
    <xf numFmtId="6" fontId="4" fillId="4" borderId="33" xfId="0" applyNumberFormat="1" applyFont="1" applyFill="1" applyBorder="1" applyProtection="1">
      <protection locked="0"/>
    </xf>
    <xf numFmtId="0" fontId="7" fillId="4" borderId="14" xfId="0" applyFont="1" applyFill="1" applyBorder="1" applyProtection="1">
      <protection locked="0"/>
    </xf>
    <xf numFmtId="38" fontId="15" fillId="4" borderId="24" xfId="0" applyNumberFormat="1" applyFont="1" applyFill="1" applyBorder="1" applyProtection="1">
      <protection locked="0"/>
    </xf>
    <xf numFmtId="0" fontId="15" fillId="4" borderId="24" xfId="0" applyFont="1" applyFill="1" applyBorder="1" applyProtection="1">
      <protection locked="0"/>
    </xf>
    <xf numFmtId="38" fontId="1" fillId="4" borderId="24" xfId="0" applyNumberFormat="1" applyFont="1" applyFill="1" applyBorder="1" applyProtection="1">
      <protection locked="0"/>
    </xf>
    <xf numFmtId="6" fontId="4" fillId="4" borderId="29" xfId="0" applyNumberFormat="1" applyFont="1" applyFill="1" applyBorder="1" applyProtection="1">
      <protection locked="0"/>
    </xf>
    <xf numFmtId="38" fontId="1" fillId="4" borderId="14" xfId="0" applyNumberFormat="1" applyFont="1" applyFill="1" applyBorder="1" applyProtection="1">
      <protection locked="0"/>
    </xf>
    <xf numFmtId="0" fontId="15" fillId="4" borderId="15" xfId="0" applyFont="1" applyFill="1" applyBorder="1" applyProtection="1">
      <protection locked="0"/>
    </xf>
    <xf numFmtId="0" fontId="7" fillId="4" borderId="37" xfId="0" applyFont="1" applyFill="1" applyBorder="1" applyProtection="1">
      <protection locked="0"/>
    </xf>
    <xf numFmtId="0" fontId="7" fillId="4" borderId="38" xfId="0" applyFont="1" applyFill="1" applyBorder="1" applyProtection="1">
      <protection locked="0"/>
    </xf>
    <xf numFmtId="38" fontId="15" fillId="4" borderId="35" xfId="0" applyNumberFormat="1" applyFont="1" applyFill="1" applyBorder="1" applyProtection="1">
      <protection locked="0"/>
    </xf>
    <xf numFmtId="0" fontId="15" fillId="4" borderId="35" xfId="0" applyFont="1" applyFill="1" applyBorder="1" applyProtection="1">
      <protection locked="0"/>
    </xf>
    <xf numFmtId="38" fontId="1" fillId="4" borderId="35" xfId="0" applyNumberFormat="1" applyFont="1" applyFill="1" applyBorder="1" applyProtection="1">
      <protection locked="0"/>
    </xf>
    <xf numFmtId="6" fontId="4" fillId="4" borderId="34" xfId="0" applyNumberFormat="1" applyFont="1" applyFill="1" applyBorder="1" applyProtection="1">
      <protection locked="0"/>
    </xf>
    <xf numFmtId="0" fontId="5" fillId="4" borderId="11" xfId="0" applyFont="1" applyFill="1" applyBorder="1"/>
    <xf numFmtId="165" fontId="1" fillId="4" borderId="5" xfId="0" applyNumberFormat="1" applyFont="1" applyFill="1" applyBorder="1"/>
    <xf numFmtId="38" fontId="4" fillId="6" borderId="0" xfId="0" applyNumberFormat="1" applyFont="1" applyFill="1"/>
    <xf numFmtId="38" fontId="1" fillId="6" borderId="0" xfId="0" applyNumberFormat="1" applyFont="1" applyFill="1"/>
    <xf numFmtId="0" fontId="4" fillId="6" borderId="0" xfId="0" applyFont="1" applyFill="1"/>
    <xf numFmtId="0" fontId="1" fillId="6" borderId="0" xfId="0" applyFont="1" applyFill="1"/>
    <xf numFmtId="0" fontId="1" fillId="6" borderId="0" xfId="0" applyFont="1" applyFill="1" applyProtection="1">
      <protection locked="0"/>
    </xf>
    <xf numFmtId="38" fontId="1" fillId="6" borderId="0" xfId="0" applyNumberFormat="1" applyFont="1" applyFill="1" applyProtection="1">
      <protection locked="0"/>
    </xf>
    <xf numFmtId="6" fontId="4" fillId="6" borderId="0" xfId="0" applyNumberFormat="1" applyFont="1" applyFill="1"/>
    <xf numFmtId="38" fontId="0" fillId="6" borderId="0" xfId="0" applyNumberFormat="1" applyFill="1"/>
    <xf numFmtId="166" fontId="12" fillId="2" borderId="10" xfId="0" applyNumberFormat="1" applyFont="1" applyFill="1" applyBorder="1" applyAlignment="1" applyProtection="1">
      <alignment horizontal="left"/>
      <protection locked="0"/>
    </xf>
    <xf numFmtId="166" fontId="0" fillId="2" borderId="10" xfId="0" applyNumberFormat="1" applyFill="1" applyBorder="1" applyAlignment="1" applyProtection="1">
      <alignment horizontal="left"/>
      <protection locked="0"/>
    </xf>
    <xf numFmtId="44" fontId="12" fillId="2" borderId="10" xfId="1" applyFont="1" applyFill="1" applyBorder="1" applyAlignment="1" applyProtection="1">
      <alignment horizontal="left"/>
      <protection locked="0"/>
    </xf>
    <xf numFmtId="0" fontId="0" fillId="6" borderId="0" xfId="0" applyFill="1"/>
    <xf numFmtId="165" fontId="0" fillId="0" borderId="0" xfId="3" applyNumberFormat="1" applyFont="1" applyProtection="1">
      <protection locked="0"/>
    </xf>
    <xf numFmtId="165" fontId="1" fillId="2" borderId="5" xfId="4" applyFont="1" applyFill="1" applyBorder="1" applyProtection="1">
      <protection locked="0"/>
    </xf>
    <xf numFmtId="165" fontId="1" fillId="6" borderId="5" xfId="0" applyNumberFormat="1" applyFont="1" applyFill="1" applyBorder="1" applyProtection="1">
      <protection locked="0"/>
    </xf>
    <xf numFmtId="165" fontId="0" fillId="0" borderId="32" xfId="3" applyNumberFormat="1" applyFont="1" applyBorder="1" applyProtection="1">
      <protection locked="0"/>
    </xf>
    <xf numFmtId="165" fontId="0" fillId="0" borderId="15" xfId="3" applyNumberFormat="1" applyFont="1" applyBorder="1" applyProtection="1">
      <protection locked="0"/>
    </xf>
    <xf numFmtId="165" fontId="0" fillId="0" borderId="18" xfId="3" applyNumberFormat="1" applyFont="1" applyBorder="1" applyProtection="1">
      <protection locked="0"/>
    </xf>
    <xf numFmtId="165" fontId="0" fillId="0" borderId="36" xfId="3" applyNumberFormat="1" applyFont="1" applyBorder="1" applyProtection="1">
      <protection locked="0"/>
    </xf>
    <xf numFmtId="165" fontId="0" fillId="0" borderId="19" xfId="3" applyNumberFormat="1" applyFont="1" applyBorder="1" applyProtection="1">
      <protection locked="0"/>
    </xf>
    <xf numFmtId="165" fontId="0" fillId="0" borderId="22" xfId="3" applyNumberFormat="1" applyFont="1" applyBorder="1" applyProtection="1">
      <protection locked="0"/>
    </xf>
    <xf numFmtId="165" fontId="0" fillId="0" borderId="46" xfId="3" applyNumberFormat="1" applyFont="1" applyBorder="1" applyProtection="1">
      <protection locked="0"/>
    </xf>
    <xf numFmtId="165" fontId="0" fillId="0" borderId="5" xfId="3" applyNumberFormat="1" applyFont="1" applyBorder="1" applyProtection="1">
      <protection locked="0"/>
    </xf>
    <xf numFmtId="165" fontId="0" fillId="0" borderId="11" xfId="3" applyNumberFormat="1" applyFont="1" applyBorder="1" applyProtection="1">
      <protection locked="0"/>
    </xf>
    <xf numFmtId="165" fontId="0" fillId="0" borderId="14" xfId="3" applyNumberFormat="1" applyFont="1" applyBorder="1" applyProtection="1">
      <protection locked="0"/>
    </xf>
    <xf numFmtId="165" fontId="0" fillId="0" borderId="24" xfId="3" applyNumberFormat="1" applyFont="1" applyBorder="1" applyProtection="1">
      <protection locked="0"/>
    </xf>
    <xf numFmtId="165" fontId="17" fillId="4" borderId="47" xfId="3" applyNumberFormat="1" applyFont="1" applyFill="1" applyBorder="1" applyProtection="1">
      <protection locked="0"/>
    </xf>
    <xf numFmtId="165" fontId="17" fillId="4" borderId="48" xfId="3" applyNumberFormat="1" applyFont="1" applyFill="1" applyBorder="1" applyProtection="1">
      <protection locked="0"/>
    </xf>
    <xf numFmtId="165" fontId="17" fillId="4" borderId="49" xfId="3" applyNumberFormat="1" applyFont="1" applyFill="1" applyBorder="1" applyProtection="1">
      <protection locked="0"/>
    </xf>
    <xf numFmtId="165" fontId="17" fillId="4" borderId="50" xfId="3" applyNumberFormat="1" applyFont="1" applyFill="1" applyBorder="1" applyProtection="1">
      <protection locked="0"/>
    </xf>
    <xf numFmtId="164" fontId="6" fillId="6" borderId="5" xfId="1" applyNumberFormat="1" applyFont="1" applyFill="1" applyBorder="1" applyAlignment="1">
      <alignment horizontal="right"/>
    </xf>
    <xf numFmtId="164" fontId="6" fillId="6" borderId="5" xfId="1" applyNumberFormat="1" applyFont="1" applyFill="1" applyBorder="1"/>
    <xf numFmtId="0" fontId="7" fillId="0" borderId="15" xfId="0" applyFont="1" applyBorder="1"/>
    <xf numFmtId="0" fontId="4" fillId="3" borderId="10" xfId="0" applyFont="1" applyFill="1" applyBorder="1" applyProtection="1">
      <protection locked="0"/>
    </xf>
    <xf numFmtId="0" fontId="4" fillId="3" borderId="11" xfId="0" applyFont="1" applyFill="1" applyBorder="1" applyProtection="1">
      <protection locked="0"/>
    </xf>
    <xf numFmtId="0" fontId="4" fillId="3" borderId="14" xfId="0" applyFont="1" applyFill="1" applyBorder="1" applyProtection="1">
      <protection locked="0"/>
    </xf>
    <xf numFmtId="38" fontId="1" fillId="3" borderId="12" xfId="0" applyNumberFormat="1" applyFont="1" applyFill="1" applyBorder="1" applyProtection="1">
      <protection locked="0"/>
    </xf>
    <xf numFmtId="38" fontId="1" fillId="3" borderId="5" xfId="0" applyNumberFormat="1" applyFont="1" applyFill="1" applyBorder="1" applyProtection="1">
      <protection locked="0"/>
    </xf>
    <xf numFmtId="0" fontId="4" fillId="3" borderId="13" xfId="0" applyFont="1" applyFill="1" applyBorder="1" applyProtection="1">
      <protection locked="0"/>
    </xf>
    <xf numFmtId="2" fontId="12" fillId="0" borderId="11" xfId="0" applyNumberFormat="1" applyFont="1" applyBorder="1" applyAlignment="1" applyProtection="1">
      <alignment horizontal="right"/>
      <protection locked="0"/>
    </xf>
    <xf numFmtId="0" fontId="4" fillId="2" borderId="11" xfId="0" applyFont="1" applyFill="1" applyBorder="1" applyAlignment="1" applyProtection="1">
      <alignment horizontal="left"/>
      <protection locked="0"/>
    </xf>
    <xf numFmtId="170" fontId="1" fillId="6" borderId="5" xfId="1" applyNumberFormat="1" applyFont="1" applyFill="1" applyBorder="1" applyProtection="1">
      <protection locked="0"/>
    </xf>
    <xf numFmtId="170" fontId="4" fillId="6" borderId="13" xfId="1" applyNumberFormat="1" applyFont="1" applyFill="1" applyBorder="1" applyProtection="1">
      <protection locked="0"/>
    </xf>
    <xf numFmtId="0" fontId="4" fillId="2" borderId="10" xfId="0" applyFont="1" applyFill="1" applyBorder="1" applyAlignment="1" applyProtection="1">
      <alignment horizontal="left"/>
      <protection locked="0"/>
    </xf>
    <xf numFmtId="170" fontId="4" fillId="6" borderId="5" xfId="1" applyNumberFormat="1" applyFont="1" applyFill="1" applyBorder="1" applyProtection="1">
      <protection locked="0"/>
    </xf>
    <xf numFmtId="0" fontId="4" fillId="5" borderId="10" xfId="0" applyFont="1" applyFill="1" applyBorder="1" applyAlignment="1" applyProtection="1">
      <alignment horizontal="left"/>
      <protection locked="0"/>
    </xf>
    <xf numFmtId="0" fontId="4" fillId="5" borderId="11" xfId="0" applyFont="1" applyFill="1" applyBorder="1" applyAlignment="1" applyProtection="1">
      <alignment horizontal="left"/>
      <protection locked="0"/>
    </xf>
    <xf numFmtId="9" fontId="4" fillId="5" borderId="5" xfId="0" applyNumberFormat="1" applyFont="1" applyFill="1" applyBorder="1" applyProtection="1">
      <protection locked="0"/>
    </xf>
    <xf numFmtId="9" fontId="4" fillId="5" borderId="13" xfId="2" applyFont="1" applyFill="1" applyBorder="1" applyProtection="1">
      <protection locked="0"/>
    </xf>
    <xf numFmtId="44" fontId="4" fillId="6" borderId="5" xfId="1" applyFont="1" applyFill="1" applyBorder="1" applyProtection="1">
      <protection locked="0"/>
    </xf>
    <xf numFmtId="0" fontId="4" fillId="2" borderId="10" xfId="0" applyFont="1" applyFill="1" applyBorder="1" applyAlignment="1" applyProtection="1">
      <alignment horizontal="left" indent="2"/>
      <protection locked="0"/>
    </xf>
    <xf numFmtId="6" fontId="4" fillId="2" borderId="5" xfId="0" applyNumberFormat="1" applyFont="1" applyFill="1" applyBorder="1" applyProtection="1">
      <protection locked="0"/>
    </xf>
    <xf numFmtId="6" fontId="4" fillId="3" borderId="13" xfId="0" applyNumberFormat="1" applyFont="1" applyFill="1" applyBorder="1" applyProtection="1">
      <protection locked="0"/>
    </xf>
    <xf numFmtId="0" fontId="4" fillId="2" borderId="5" xfId="0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6" fontId="4" fillId="2" borderId="13" xfId="0" applyNumberFormat="1" applyFont="1" applyFill="1" applyBorder="1" applyProtection="1">
      <protection locked="0"/>
    </xf>
    <xf numFmtId="0" fontId="4" fillId="2" borderId="11" xfId="0" applyFont="1" applyFill="1" applyBorder="1" applyAlignment="1" applyProtection="1">
      <alignment horizontal="left" indent="2"/>
      <protection locked="0"/>
    </xf>
    <xf numFmtId="6" fontId="4" fillId="5" borderId="13" xfId="0" applyNumberFormat="1" applyFont="1" applyFill="1" applyBorder="1" applyProtection="1">
      <protection locked="0"/>
    </xf>
    <xf numFmtId="0" fontId="4" fillId="6" borderId="10" xfId="0" applyFont="1" applyFill="1" applyBorder="1" applyProtection="1">
      <protection locked="0"/>
    </xf>
    <xf numFmtId="0" fontId="4" fillId="6" borderId="11" xfId="0" applyFont="1" applyFill="1" applyBorder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164" fontId="0" fillId="0" borderId="25" xfId="0" applyNumberFormat="1" applyBorder="1" applyProtection="1">
      <protection locked="0"/>
    </xf>
    <xf numFmtId="164" fontId="0" fillId="5" borderId="25" xfId="0" applyNumberFormat="1" applyFill="1" applyBorder="1"/>
    <xf numFmtId="164" fontId="0" fillId="0" borderId="26" xfId="0" applyNumberFormat="1" applyBorder="1" applyProtection="1">
      <protection locked="0"/>
    </xf>
    <xf numFmtId="164" fontId="0" fillId="5" borderId="26" xfId="0" applyNumberFormat="1" applyFill="1" applyBorder="1"/>
    <xf numFmtId="164" fontId="0" fillId="0" borderId="27" xfId="0" applyNumberFormat="1" applyBorder="1" applyProtection="1">
      <protection locked="0"/>
    </xf>
    <xf numFmtId="164" fontId="0" fillId="5" borderId="27" xfId="0" applyNumberFormat="1" applyFill="1" applyBorder="1"/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22" fillId="2" borderId="0" xfId="0" applyFont="1" applyFill="1" applyAlignment="1">
      <alignment wrapText="1"/>
    </xf>
    <xf numFmtId="170" fontId="12" fillId="6" borderId="5" xfId="1" applyNumberFormat="1" applyFont="1" applyFill="1" applyBorder="1" applyAlignment="1" applyProtection="1">
      <alignment wrapText="1"/>
    </xf>
    <xf numFmtId="172" fontId="12" fillId="4" borderId="28" xfId="1" applyNumberFormat="1" applyFont="1" applyFill="1" applyBorder="1" applyAlignment="1" applyProtection="1">
      <alignment horizontal="right" wrapText="1"/>
      <protection locked="0"/>
    </xf>
    <xf numFmtId="172" fontId="12" fillId="4" borderId="17" xfId="1" applyNumberFormat="1" applyFont="1" applyFill="1" applyBorder="1" applyAlignment="1" applyProtection="1">
      <alignment horizontal="right" wrapText="1"/>
      <protection locked="0"/>
    </xf>
    <xf numFmtId="172" fontId="12" fillId="4" borderId="13" xfId="1" applyNumberFormat="1" applyFont="1" applyFill="1" applyBorder="1" applyAlignment="1" applyProtection="1">
      <alignment horizontal="right" wrapText="1"/>
      <protection locked="0"/>
    </xf>
    <xf numFmtId="0" fontId="0" fillId="4" borderId="0" xfId="0" applyFill="1"/>
    <xf numFmtId="0" fontId="12" fillId="2" borderId="5" xfId="0" applyFont="1" applyFill="1" applyBorder="1" applyAlignment="1" applyProtection="1">
      <alignment horizontal="left"/>
      <protection locked="0"/>
    </xf>
    <xf numFmtId="0" fontId="4" fillId="6" borderId="10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left" indent="1"/>
    </xf>
    <xf numFmtId="0" fontId="4" fillId="6" borderId="10" xfId="0" applyFont="1" applyFill="1" applyBorder="1" applyAlignment="1" applyProtection="1">
      <alignment horizontal="left" indent="1"/>
      <protection locked="0"/>
    </xf>
    <xf numFmtId="0" fontId="24" fillId="6" borderId="16" xfId="0" applyFont="1" applyFill="1" applyBorder="1" applyAlignment="1" applyProtection="1">
      <alignment horizontal="left"/>
      <protection locked="0"/>
    </xf>
    <xf numFmtId="0" fontId="24" fillId="6" borderId="17" xfId="0" applyFont="1" applyFill="1" applyBorder="1" applyAlignment="1">
      <alignment horizontal="left" wrapText="1"/>
    </xf>
    <xf numFmtId="0" fontId="24" fillId="6" borderId="18" xfId="0" applyFont="1" applyFill="1" applyBorder="1" applyAlignment="1">
      <alignment horizontal="left" wrapText="1"/>
    </xf>
    <xf numFmtId="0" fontId="24" fillId="6" borderId="19" xfId="0" applyFont="1" applyFill="1" applyBorder="1" applyAlignment="1">
      <alignment horizontal="left" wrapText="1"/>
    </xf>
    <xf numFmtId="0" fontId="24" fillId="6" borderId="5" xfId="0" applyFont="1" applyFill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6" borderId="28" xfId="0" applyFont="1" applyFill="1" applyBorder="1" applyAlignment="1">
      <alignment horizontal="left" wrapText="1"/>
    </xf>
    <xf numFmtId="0" fontId="24" fillId="6" borderId="31" xfId="0" applyFont="1" applyFill="1" applyBorder="1" applyAlignment="1">
      <alignment horizontal="left" wrapText="1"/>
    </xf>
    <xf numFmtId="0" fontId="24" fillId="6" borderId="30" xfId="0" applyFont="1" applyFill="1" applyBorder="1" applyAlignment="1">
      <alignment horizontal="left" wrapText="1"/>
    </xf>
    <xf numFmtId="38" fontId="23" fillId="6" borderId="5" xfId="0" applyNumberFormat="1" applyFont="1" applyFill="1" applyBorder="1" applyAlignment="1">
      <alignment horizontal="right" wrapText="1"/>
    </xf>
    <xf numFmtId="38" fontId="23" fillId="0" borderId="0" xfId="0" applyNumberFormat="1" applyFont="1" applyAlignment="1">
      <alignment horizontal="right" wrapText="1"/>
    </xf>
    <xf numFmtId="38" fontId="23" fillId="6" borderId="13" xfId="0" applyNumberFormat="1" applyFont="1" applyFill="1" applyBorder="1" applyAlignment="1">
      <alignment horizontal="right" wrapText="1"/>
    </xf>
    <xf numFmtId="38" fontId="23" fillId="6" borderId="28" xfId="0" applyNumberFormat="1" applyFont="1" applyFill="1" applyBorder="1" applyAlignment="1">
      <alignment horizontal="right" wrapText="1"/>
    </xf>
    <xf numFmtId="38" fontId="23" fillId="6" borderId="29" xfId="0" applyNumberFormat="1" applyFont="1" applyFill="1" applyBorder="1" applyAlignment="1">
      <alignment horizontal="right" wrapText="1"/>
    </xf>
    <xf numFmtId="0" fontId="23" fillId="6" borderId="0" xfId="0" applyFont="1" applyFill="1"/>
    <xf numFmtId="38" fontId="23" fillId="0" borderId="51" xfId="0" applyNumberFormat="1" applyFont="1" applyBorder="1" applyAlignment="1">
      <alignment horizontal="right" wrapText="1"/>
    </xf>
    <xf numFmtId="0" fontId="24" fillId="6" borderId="16" xfId="0" applyFont="1" applyFill="1" applyBorder="1" applyAlignment="1">
      <alignment horizontal="left"/>
    </xf>
    <xf numFmtId="38" fontId="23" fillId="6" borderId="17" xfId="0" applyNumberFormat="1" applyFont="1" applyFill="1" applyBorder="1" applyAlignment="1">
      <alignment horizontal="center" wrapText="1"/>
    </xf>
    <xf numFmtId="38" fontId="24" fillId="6" borderId="18" xfId="0" applyNumberFormat="1" applyFont="1" applyFill="1" applyBorder="1" applyAlignment="1">
      <alignment horizontal="center" wrapText="1"/>
    </xf>
    <xf numFmtId="38" fontId="23" fillId="6" borderId="5" xfId="0" applyNumberFormat="1" applyFont="1" applyFill="1" applyBorder="1" applyAlignment="1">
      <alignment wrapText="1"/>
    </xf>
    <xf numFmtId="38" fontId="23" fillId="6" borderId="13" xfId="0" applyNumberFormat="1" applyFont="1" applyFill="1" applyBorder="1" applyAlignment="1">
      <alignment wrapText="1"/>
    </xf>
    <xf numFmtId="38" fontId="23" fillId="0" borderId="51" xfId="0" applyNumberFormat="1" applyFont="1" applyBorder="1" applyAlignment="1">
      <alignment wrapText="1"/>
    </xf>
    <xf numFmtId="0" fontId="24" fillId="6" borderId="10" xfId="0" applyFont="1" applyFill="1" applyBorder="1" applyAlignment="1" applyProtection="1">
      <alignment horizontal="left"/>
      <protection locked="0"/>
    </xf>
    <xf numFmtId="0" fontId="4" fillId="5" borderId="16" xfId="0" applyFont="1" applyFill="1" applyBorder="1" applyAlignment="1" applyProtection="1">
      <alignment horizontal="right"/>
      <protection locked="0"/>
    </xf>
    <xf numFmtId="9" fontId="4" fillId="5" borderId="6" xfId="2" applyFont="1" applyFill="1" applyBorder="1"/>
    <xf numFmtId="0" fontId="4" fillId="7" borderId="20" xfId="0" applyFont="1" applyFill="1" applyBorder="1" applyAlignment="1">
      <alignment horizontal="right"/>
    </xf>
    <xf numFmtId="172" fontId="4" fillId="7" borderId="21" xfId="0" applyNumberFormat="1" applyFont="1" applyFill="1" applyBorder="1" applyAlignment="1">
      <alignment wrapText="1"/>
    </xf>
    <xf numFmtId="0" fontId="9" fillId="2" borderId="0" xfId="0" applyFont="1" applyFill="1" applyAlignment="1">
      <alignment wrapText="1"/>
    </xf>
    <xf numFmtId="0" fontId="9" fillId="0" borderId="0" xfId="0" applyFont="1"/>
    <xf numFmtId="0" fontId="7" fillId="8" borderId="0" xfId="0" applyFont="1" applyFill="1"/>
    <xf numFmtId="170" fontId="7" fillId="8" borderId="0" xfId="1" applyNumberFormat="1" applyFont="1" applyFill="1"/>
    <xf numFmtId="0" fontId="0" fillId="8" borderId="0" xfId="0" applyFill="1"/>
    <xf numFmtId="0" fontId="2" fillId="0" borderId="35" xfId="0" applyFont="1" applyBorder="1" applyProtection="1">
      <protection locked="0"/>
    </xf>
    <xf numFmtId="169" fontId="0" fillId="0" borderId="35" xfId="0" applyNumberFormat="1" applyBorder="1"/>
    <xf numFmtId="0" fontId="18" fillId="8" borderId="0" xfId="0" applyFont="1" applyFill="1"/>
    <xf numFmtId="0" fontId="1" fillId="8" borderId="0" xfId="0" applyFont="1" applyFill="1"/>
    <xf numFmtId="0" fontId="2" fillId="8" borderId="0" xfId="0" applyFont="1" applyFill="1"/>
    <xf numFmtId="38" fontId="1" fillId="8" borderId="0" xfId="0" applyNumberFormat="1" applyFont="1" applyFill="1" applyAlignment="1">
      <alignment horizontal="center"/>
    </xf>
    <xf numFmtId="6" fontId="1" fillId="8" borderId="34" xfId="0" applyNumberFormat="1" applyFont="1" applyFill="1" applyBorder="1" applyAlignment="1">
      <alignment horizontal="right"/>
    </xf>
    <xf numFmtId="0" fontId="4" fillId="8" borderId="23" xfId="0" applyFont="1" applyFill="1" applyBorder="1" applyAlignment="1">
      <alignment horizontal="left"/>
    </xf>
    <xf numFmtId="44" fontId="4" fillId="8" borderId="23" xfId="1" applyFont="1" applyFill="1" applyBorder="1"/>
    <xf numFmtId="170" fontId="4" fillId="8" borderId="23" xfId="1" applyNumberFormat="1" applyFont="1" applyFill="1" applyBorder="1"/>
    <xf numFmtId="170" fontId="4" fillId="8" borderId="21" xfId="1" applyNumberFormat="1" applyFont="1" applyFill="1" applyBorder="1"/>
    <xf numFmtId="0" fontId="4" fillId="9" borderId="10" xfId="0" applyFont="1" applyFill="1" applyBorder="1" applyAlignment="1">
      <alignment horizontal="left"/>
    </xf>
    <xf numFmtId="0" fontId="5" fillId="9" borderId="11" xfId="0" applyFont="1" applyFill="1" applyBorder="1"/>
    <xf numFmtId="170" fontId="1" fillId="9" borderId="5" xfId="1" applyNumberFormat="1" applyFont="1" applyFill="1" applyBorder="1"/>
    <xf numFmtId="0" fontId="4" fillId="9" borderId="20" xfId="0" applyFont="1" applyFill="1" applyBorder="1" applyAlignment="1">
      <alignment horizontal="left"/>
    </xf>
    <xf numFmtId="0" fontId="4" fillId="9" borderId="23" xfId="0" applyFont="1" applyFill="1" applyBorder="1" applyAlignment="1">
      <alignment horizontal="left"/>
    </xf>
    <xf numFmtId="44" fontId="4" fillId="9" borderId="23" xfId="1" applyFont="1" applyFill="1" applyBorder="1"/>
    <xf numFmtId="170" fontId="4" fillId="9" borderId="23" xfId="1" applyNumberFormat="1" applyFont="1" applyFill="1" applyBorder="1"/>
    <xf numFmtId="170" fontId="4" fillId="9" borderId="21" xfId="1" applyNumberFormat="1" applyFont="1" applyFill="1" applyBorder="1"/>
    <xf numFmtId="0" fontId="4" fillId="9" borderId="11" xfId="0" applyFont="1" applyFill="1" applyBorder="1" applyAlignment="1">
      <alignment horizontal="center"/>
    </xf>
    <xf numFmtId="0" fontId="4" fillId="9" borderId="11" xfId="0" applyFont="1" applyFill="1" applyBorder="1" applyAlignment="1" applyProtection="1">
      <alignment horizontal="center"/>
      <protection locked="0"/>
    </xf>
    <xf numFmtId="0" fontId="4" fillId="9" borderId="10" xfId="0" applyFont="1" applyFill="1" applyBorder="1" applyAlignment="1" applyProtection="1">
      <alignment horizontal="left"/>
      <protection locked="0"/>
    </xf>
    <xf numFmtId="0" fontId="5" fillId="9" borderId="11" xfId="0" applyFont="1" applyFill="1" applyBorder="1" applyProtection="1">
      <protection locked="0"/>
    </xf>
    <xf numFmtId="170" fontId="1" fillId="9" borderId="5" xfId="1" applyNumberFormat="1" applyFont="1" applyFill="1" applyBorder="1" applyProtection="1">
      <protection locked="0"/>
    </xf>
    <xf numFmtId="170" fontId="6" fillId="0" borderId="0" xfId="1" applyNumberFormat="1" applyFont="1" applyFill="1"/>
    <xf numFmtId="0" fontId="1" fillId="0" borderId="0" xfId="0" applyFont="1"/>
    <xf numFmtId="0" fontId="4" fillId="6" borderId="11" xfId="0" applyFont="1" applyFill="1" applyBorder="1" applyAlignment="1">
      <alignment horizontal="left" indent="2"/>
    </xf>
    <xf numFmtId="38" fontId="1" fillId="0" borderId="0" xfId="0" applyNumberFormat="1" applyFont="1"/>
    <xf numFmtId="38" fontId="4" fillId="0" borderId="0" xfId="0" applyNumberFormat="1" applyFont="1"/>
    <xf numFmtId="168" fontId="1" fillId="0" borderId="0" xfId="0" applyNumberFormat="1" applyFont="1"/>
    <xf numFmtId="38" fontId="24" fillId="4" borderId="40" xfId="0" applyNumberFormat="1" applyFont="1" applyFill="1" applyBorder="1"/>
    <xf numFmtId="0" fontId="24" fillId="4" borderId="44" xfId="0" applyFont="1" applyFill="1" applyBorder="1" applyAlignment="1">
      <alignment horizontal="right"/>
    </xf>
    <xf numFmtId="38" fontId="24" fillId="4" borderId="44" xfId="0" applyNumberFormat="1" applyFont="1" applyFill="1" applyBorder="1"/>
    <xf numFmtId="6" fontId="24" fillId="4" borderId="39" xfId="0" applyNumberFormat="1" applyFont="1" applyFill="1" applyBorder="1"/>
    <xf numFmtId="38" fontId="24" fillId="4" borderId="41" xfId="0" applyNumberFormat="1" applyFont="1" applyFill="1" applyBorder="1"/>
    <xf numFmtId="0" fontId="24" fillId="4" borderId="0" xfId="0" applyFont="1" applyFill="1" applyAlignment="1">
      <alignment horizontal="right"/>
    </xf>
    <xf numFmtId="38" fontId="24" fillId="4" borderId="0" xfId="0" applyNumberFormat="1" applyFont="1" applyFill="1"/>
    <xf numFmtId="6" fontId="24" fillId="4" borderId="33" xfId="0" applyNumberFormat="1" applyFont="1" applyFill="1" applyBorder="1"/>
    <xf numFmtId="0" fontId="24" fillId="4" borderId="41" xfId="0" applyFont="1" applyFill="1" applyBorder="1"/>
    <xf numFmtId="0" fontId="24" fillId="4" borderId="0" xfId="0" applyFont="1" applyFill="1"/>
    <xf numFmtId="38" fontId="24" fillId="4" borderId="45" xfId="0" applyNumberFormat="1" applyFont="1" applyFill="1" applyBorder="1"/>
    <xf numFmtId="0" fontId="24" fillId="4" borderId="35" xfId="0" applyFont="1" applyFill="1" applyBorder="1"/>
    <xf numFmtId="38" fontId="24" fillId="4" borderId="35" xfId="0" applyNumberFormat="1" applyFont="1" applyFill="1" applyBorder="1"/>
    <xf numFmtId="6" fontId="24" fillId="4" borderId="34" xfId="0" applyNumberFormat="1" applyFont="1" applyFill="1" applyBorder="1"/>
    <xf numFmtId="0" fontId="1" fillId="10" borderId="0" xfId="0" applyFont="1" applyFill="1"/>
    <xf numFmtId="38" fontId="1" fillId="10" borderId="0" xfId="0" applyNumberFormat="1" applyFont="1" applyFill="1"/>
    <xf numFmtId="6" fontId="4" fillId="10" borderId="33" xfId="0" applyNumberFormat="1" applyFont="1" applyFill="1" applyBorder="1"/>
    <xf numFmtId="38" fontId="1" fillId="10" borderId="33" xfId="0" applyNumberFormat="1" applyFont="1" applyFill="1" applyBorder="1"/>
    <xf numFmtId="0" fontId="1" fillId="10" borderId="33" xfId="0" applyFont="1" applyFill="1" applyBorder="1"/>
    <xf numFmtId="38" fontId="1" fillId="10" borderId="41" xfId="0" applyNumberFormat="1" applyFont="1" applyFill="1" applyBorder="1"/>
    <xf numFmtId="0" fontId="2" fillId="10" borderId="0" xfId="0" applyFont="1" applyFill="1"/>
    <xf numFmtId="38" fontId="1" fillId="10" borderId="0" xfId="0" applyNumberFormat="1" applyFont="1" applyFill="1" applyAlignment="1">
      <alignment horizontal="center"/>
    </xf>
    <xf numFmtId="0" fontId="26" fillId="0" borderId="1" xfId="0" applyFont="1" applyBorder="1" applyAlignment="1" applyProtection="1">
      <alignment horizontal="right"/>
      <protection locked="0"/>
    </xf>
    <xf numFmtId="0" fontId="26" fillId="0" borderId="3" xfId="0" applyFont="1" applyBorder="1" applyAlignment="1" applyProtection="1">
      <alignment horizontal="right"/>
      <protection locked="0"/>
    </xf>
    <xf numFmtId="38" fontId="26" fillId="0" borderId="4" xfId="0" applyNumberFormat="1" applyFont="1" applyBorder="1" applyAlignment="1" applyProtection="1">
      <alignment horizontal="center"/>
      <protection locked="0"/>
    </xf>
    <xf numFmtId="6" fontId="26" fillId="0" borderId="2" xfId="0" applyNumberFormat="1" applyFont="1" applyBorder="1" applyAlignment="1" applyProtection="1">
      <alignment horizontal="center"/>
      <protection locked="0"/>
    </xf>
    <xf numFmtId="38" fontId="26" fillId="0" borderId="0" xfId="0" applyNumberFormat="1" applyFont="1"/>
    <xf numFmtId="0" fontId="26" fillId="0" borderId="3" xfId="0" applyFont="1" applyBorder="1" applyAlignment="1">
      <alignment horizontal="right"/>
    </xf>
    <xf numFmtId="38" fontId="26" fillId="0" borderId="4" xfId="0" applyNumberFormat="1" applyFont="1" applyBorder="1" applyAlignment="1">
      <alignment horizontal="center"/>
    </xf>
    <xf numFmtId="6" fontId="26" fillId="0" borderId="2" xfId="0" applyNumberFormat="1" applyFont="1" applyBorder="1" applyAlignment="1">
      <alignment horizontal="center"/>
    </xf>
    <xf numFmtId="0" fontId="26" fillId="6" borderId="0" xfId="0" applyFont="1" applyFill="1"/>
    <xf numFmtId="0" fontId="26" fillId="0" borderId="0" xfId="0" applyFont="1"/>
    <xf numFmtId="0" fontId="26" fillId="0" borderId="3" xfId="0" applyFont="1" applyBorder="1" applyAlignment="1" applyProtection="1">
      <alignment horizontal="center"/>
      <protection locked="0"/>
    </xf>
    <xf numFmtId="0" fontId="27" fillId="0" borderId="0" xfId="0" applyFont="1"/>
    <xf numFmtId="0" fontId="27" fillId="6" borderId="0" xfId="0" applyFont="1" applyFill="1"/>
    <xf numFmtId="0" fontId="0" fillId="8" borderId="33" xfId="0" applyFill="1" applyBorder="1"/>
    <xf numFmtId="0" fontId="0" fillId="8" borderId="41" xfId="0" applyFill="1" applyBorder="1"/>
    <xf numFmtId="0" fontId="21" fillId="8" borderId="45" xfId="0" applyFont="1" applyFill="1" applyBorder="1" applyProtection="1">
      <protection locked="0"/>
    </xf>
    <xf numFmtId="0" fontId="2" fillId="8" borderId="0" xfId="0" applyFont="1" applyFill="1" applyProtection="1">
      <protection locked="0"/>
    </xf>
    <xf numFmtId="38" fontId="1" fillId="8" borderId="0" xfId="0" applyNumberFormat="1" applyFont="1" applyFill="1" applyAlignment="1" applyProtection="1">
      <alignment horizontal="center"/>
      <protection locked="0"/>
    </xf>
    <xf numFmtId="0" fontId="1" fillId="8" borderId="0" xfId="0" applyFont="1" applyFill="1" applyProtection="1">
      <protection locked="0"/>
    </xf>
    <xf numFmtId="6" fontId="1" fillId="8" borderId="34" xfId="0" applyNumberFormat="1" applyFont="1" applyFill="1" applyBorder="1" applyAlignment="1" applyProtection="1">
      <alignment horizontal="right"/>
      <protection locked="0"/>
    </xf>
    <xf numFmtId="0" fontId="26" fillId="0" borderId="3" xfId="0" applyFont="1" applyBorder="1" applyAlignment="1">
      <alignment horizontal="center"/>
    </xf>
    <xf numFmtId="0" fontId="4" fillId="0" borderId="11" xfId="0" applyFont="1" applyBorder="1" applyAlignment="1">
      <alignment horizontal="left" indent="2"/>
    </xf>
    <xf numFmtId="38" fontId="26" fillId="0" borderId="40" xfId="0" applyNumberFormat="1" applyFont="1" applyBorder="1"/>
    <xf numFmtId="0" fontId="26" fillId="0" borderId="44" xfId="0" applyFont="1" applyBorder="1" applyAlignment="1">
      <alignment horizontal="right"/>
    </xf>
    <xf numFmtId="38" fontId="26" fillId="0" borderId="44" xfId="0" applyNumberFormat="1" applyFont="1" applyBorder="1"/>
    <xf numFmtId="6" fontId="26" fillId="0" borderId="39" xfId="0" applyNumberFormat="1" applyFont="1" applyBorder="1"/>
    <xf numFmtId="38" fontId="26" fillId="0" borderId="41" xfId="0" applyNumberFormat="1" applyFont="1" applyBorder="1"/>
    <xf numFmtId="0" fontId="26" fillId="0" borderId="0" xfId="0" applyFont="1" applyAlignment="1">
      <alignment horizontal="right"/>
    </xf>
    <xf numFmtId="6" fontId="26" fillId="0" borderId="33" xfId="0" applyNumberFormat="1" applyFont="1" applyBorder="1"/>
    <xf numFmtId="0" fontId="26" fillId="0" borderId="41" xfId="0" applyFont="1" applyBorder="1"/>
    <xf numFmtId="38" fontId="26" fillId="0" borderId="45" xfId="0" applyNumberFormat="1" applyFont="1" applyBorder="1"/>
    <xf numFmtId="0" fontId="26" fillId="0" borderId="35" xfId="0" applyFont="1" applyBorder="1"/>
    <xf numFmtId="38" fontId="26" fillId="0" borderId="35" xfId="0" applyNumberFormat="1" applyFont="1" applyBorder="1"/>
    <xf numFmtId="6" fontId="26" fillId="0" borderId="34" xfId="0" applyNumberFormat="1" applyFont="1" applyBorder="1"/>
    <xf numFmtId="0" fontId="23" fillId="6" borderId="5" xfId="0" applyFont="1" applyFill="1" applyBorder="1"/>
    <xf numFmtId="0" fontId="7" fillId="0" borderId="54" xfId="0" applyFont="1" applyBorder="1"/>
    <xf numFmtId="170" fontId="7" fillId="0" borderId="18" xfId="1" applyNumberFormat="1" applyFont="1" applyBorder="1" applyProtection="1">
      <protection locked="0"/>
    </xf>
    <xf numFmtId="0" fontId="7" fillId="0" borderId="12" xfId="0" applyFont="1" applyBorder="1" applyProtection="1">
      <protection locked="0"/>
    </xf>
    <xf numFmtId="0" fontId="7" fillId="0" borderId="55" xfId="0" applyFont="1" applyBorder="1" applyProtection="1">
      <protection locked="0"/>
    </xf>
    <xf numFmtId="0" fontId="8" fillId="0" borderId="54" xfId="0" applyFont="1" applyBorder="1"/>
    <xf numFmtId="0" fontId="7" fillId="0" borderId="53" xfId="0" applyFont="1" applyBorder="1"/>
    <xf numFmtId="0" fontId="7" fillId="6" borderId="54" xfId="0" applyFont="1" applyFill="1" applyBorder="1"/>
    <xf numFmtId="170" fontId="7" fillId="0" borderId="11" xfId="1" applyNumberFormat="1" applyFont="1" applyBorder="1" applyProtection="1">
      <protection locked="0"/>
    </xf>
    <xf numFmtId="0" fontId="7" fillId="0" borderId="15" xfId="0" applyFont="1" applyBorder="1" applyAlignment="1">
      <alignment horizontal="right"/>
    </xf>
    <xf numFmtId="170" fontId="7" fillId="0" borderId="46" xfId="1" applyNumberFormat="1" applyFont="1" applyBorder="1"/>
    <xf numFmtId="0" fontId="7" fillId="0" borderId="14" xfId="0" applyFont="1" applyBorder="1" applyProtection="1">
      <protection locked="0"/>
    </xf>
    <xf numFmtId="0" fontId="7" fillId="0" borderId="55" xfId="0" applyFont="1" applyBorder="1"/>
    <xf numFmtId="0" fontId="28" fillId="4" borderId="42" xfId="0" applyFont="1" applyFill="1" applyBorder="1"/>
    <xf numFmtId="0" fontId="6" fillId="0" borderId="42" xfId="0" applyFont="1" applyBorder="1" applyProtection="1">
      <protection locked="0"/>
    </xf>
    <xf numFmtId="6" fontId="4" fillId="0" borderId="0" xfId="0" applyNumberFormat="1" applyFont="1"/>
    <xf numFmtId="38" fontId="1" fillId="0" borderId="44" xfId="0" applyNumberFormat="1" applyFont="1" applyBorder="1"/>
    <xf numFmtId="0" fontId="28" fillId="0" borderId="42" xfId="0" applyFont="1" applyBorder="1" applyProtection="1">
      <protection locked="0"/>
    </xf>
    <xf numFmtId="0" fontId="6" fillId="4" borderId="42" xfId="0" applyFont="1" applyFill="1" applyBorder="1"/>
    <xf numFmtId="0" fontId="29" fillId="0" borderId="0" xfId="0" applyFont="1"/>
    <xf numFmtId="0" fontId="29" fillId="0" borderId="15" xfId="0" applyFont="1" applyBorder="1"/>
    <xf numFmtId="0" fontId="7" fillId="4" borderId="0" xfId="0" applyFont="1" applyFill="1"/>
    <xf numFmtId="0" fontId="6" fillId="4" borderId="0" xfId="0" applyFont="1" applyFill="1" applyAlignment="1">
      <alignment horizontal="center"/>
    </xf>
    <xf numFmtId="0" fontId="6" fillId="4" borderId="0" xfId="0" applyFont="1" applyFill="1"/>
    <xf numFmtId="170" fontId="6" fillId="4" borderId="0" xfId="1" applyNumberFormat="1" applyFont="1" applyFill="1"/>
    <xf numFmtId="0" fontId="7" fillId="5" borderId="14" xfId="0" applyFont="1" applyFill="1" applyBorder="1"/>
    <xf numFmtId="0" fontId="7" fillId="5" borderId="0" xfId="0" applyFont="1" applyFill="1"/>
    <xf numFmtId="170" fontId="7" fillId="5" borderId="11" xfId="1" applyNumberFormat="1" applyFont="1" applyFill="1" applyBorder="1"/>
    <xf numFmtId="0" fontId="7" fillId="5" borderId="11" xfId="0" applyFont="1" applyFill="1" applyBorder="1"/>
    <xf numFmtId="38" fontId="4" fillId="4" borderId="0" xfId="0" applyNumberFormat="1" applyFont="1" applyFill="1"/>
    <xf numFmtId="0" fontId="5" fillId="6" borderId="11" xfId="0" applyFont="1" applyFill="1" applyBorder="1"/>
    <xf numFmtId="38" fontId="1" fillId="6" borderId="5" xfId="0" applyNumberFormat="1" applyFont="1" applyFill="1" applyBorder="1"/>
    <xf numFmtId="165" fontId="1" fillId="6" borderId="5" xfId="0" applyNumberFormat="1" applyFont="1" applyFill="1" applyBorder="1"/>
    <xf numFmtId="171" fontId="4" fillId="9" borderId="23" xfId="0" applyNumberFormat="1" applyFont="1" applyFill="1" applyBorder="1"/>
    <xf numFmtId="164" fontId="0" fillId="9" borderId="23" xfId="0" applyNumberFormat="1" applyFill="1" applyBorder="1"/>
    <xf numFmtId="164" fontId="4" fillId="9" borderId="23" xfId="0" applyNumberFormat="1" applyFont="1" applyFill="1" applyBorder="1"/>
    <xf numFmtId="0" fontId="27" fillId="4" borderId="0" xfId="0" applyFont="1" applyFill="1"/>
    <xf numFmtId="0" fontId="26" fillId="7" borderId="19" xfId="0" applyFont="1" applyFill="1" applyBorder="1"/>
    <xf numFmtId="38" fontId="26" fillId="7" borderId="4" xfId="0" applyNumberFormat="1" applyFont="1" applyFill="1" applyBorder="1" applyAlignment="1" applyProtection="1">
      <alignment horizontal="center"/>
      <protection locked="0"/>
    </xf>
    <xf numFmtId="0" fontId="26" fillId="7" borderId="19" xfId="0" applyFont="1" applyFill="1" applyBorder="1" applyAlignment="1">
      <alignment horizontal="center"/>
    </xf>
    <xf numFmtId="0" fontId="0" fillId="0" borderId="24" xfId="0" applyBorder="1"/>
    <xf numFmtId="0" fontId="0" fillId="0" borderId="46" xfId="0" applyBorder="1"/>
    <xf numFmtId="0" fontId="0" fillId="0" borderId="53" xfId="0" applyBorder="1"/>
    <xf numFmtId="0" fontId="0" fillId="0" borderId="54" xfId="0" applyBorder="1"/>
    <xf numFmtId="0" fontId="12" fillId="0" borderId="54" xfId="0" applyFont="1" applyBorder="1"/>
    <xf numFmtId="0" fontId="0" fillId="0" borderId="55" xfId="0" applyBorder="1"/>
    <xf numFmtId="0" fontId="4" fillId="2" borderId="41" xfId="0" applyFont="1" applyFill="1" applyBorder="1" applyProtection="1">
      <protection locked="0"/>
    </xf>
    <xf numFmtId="0" fontId="12" fillId="2" borderId="10" xfId="0" applyFont="1" applyFill="1" applyBorder="1" applyProtection="1">
      <protection locked="0"/>
    </xf>
    <xf numFmtId="0" fontId="4" fillId="6" borderId="10" xfId="0" applyFont="1" applyFill="1" applyBorder="1" applyAlignment="1" applyProtection="1">
      <alignment horizontal="right"/>
      <protection locked="0"/>
    </xf>
    <xf numFmtId="0" fontId="12" fillId="4" borderId="54" xfId="0" applyFont="1" applyFill="1" applyBorder="1" applyProtection="1">
      <protection locked="0"/>
    </xf>
    <xf numFmtId="0" fontId="12" fillId="4" borderId="55" xfId="0" applyFont="1" applyFill="1" applyBorder="1" applyAlignment="1">
      <alignment horizontal="left"/>
    </xf>
    <xf numFmtId="0" fontId="12" fillId="2" borderId="54" xfId="0" applyFont="1" applyFill="1" applyBorder="1"/>
    <xf numFmtId="0" fontId="25" fillId="2" borderId="58" xfId="0" applyFont="1" applyFill="1" applyBorder="1" applyProtection="1">
      <protection locked="0"/>
    </xf>
    <xf numFmtId="0" fontId="20" fillId="5" borderId="12" xfId="0" applyFont="1" applyFill="1" applyBorder="1"/>
    <xf numFmtId="0" fontId="7" fillId="0" borderId="46" xfId="0" applyFont="1" applyBorder="1"/>
    <xf numFmtId="0" fontId="7" fillId="0" borderId="32" xfId="0" applyFont="1" applyBorder="1"/>
    <xf numFmtId="0" fontId="20" fillId="8" borderId="55" xfId="0" applyFont="1" applyFill="1" applyBorder="1"/>
    <xf numFmtId="170" fontId="18" fillId="8" borderId="18" xfId="1" applyNumberFormat="1" applyFont="1" applyFill="1" applyBorder="1"/>
    <xf numFmtId="0" fontId="7" fillId="0" borderId="12" xfId="0" applyFont="1" applyBorder="1"/>
    <xf numFmtId="0" fontId="7" fillId="0" borderId="14" xfId="0" applyFont="1" applyBorder="1"/>
    <xf numFmtId="0" fontId="7" fillId="0" borderId="11" xfId="0" applyFont="1" applyBorder="1"/>
    <xf numFmtId="0" fontId="7" fillId="0" borderId="18" xfId="0" applyFont="1" applyBorder="1"/>
    <xf numFmtId="0" fontId="7" fillId="0" borderId="53" xfId="0" applyFont="1" applyBorder="1" applyProtection="1">
      <protection locked="0"/>
    </xf>
    <xf numFmtId="0" fontId="7" fillId="8" borderId="18" xfId="0" applyFont="1" applyFill="1" applyBorder="1"/>
    <xf numFmtId="0" fontId="7" fillId="0" borderId="22" xfId="0" applyFont="1" applyBorder="1"/>
    <xf numFmtId="0" fontId="8" fillId="0" borderId="36" xfId="0" applyFont="1" applyBorder="1"/>
    <xf numFmtId="0" fontId="1" fillId="10" borderId="41" xfId="0" applyFont="1" applyFill="1" applyBorder="1"/>
    <xf numFmtId="38" fontId="1" fillId="0" borderId="41" xfId="0" applyNumberFormat="1" applyFont="1" applyBorder="1"/>
    <xf numFmtId="38" fontId="4" fillId="0" borderId="41" xfId="0" applyNumberFormat="1" applyFont="1" applyBorder="1"/>
    <xf numFmtId="0" fontId="4" fillId="9" borderId="59" xfId="0" applyFont="1" applyFill="1" applyBorder="1" applyAlignment="1">
      <alignment horizontal="left"/>
    </xf>
    <xf numFmtId="38" fontId="4" fillId="4" borderId="41" xfId="0" applyNumberFormat="1" applyFont="1" applyFill="1" applyBorder="1"/>
    <xf numFmtId="0" fontId="12" fillId="2" borderId="60" xfId="0" applyFont="1" applyFill="1" applyBorder="1" applyAlignment="1" applyProtection="1">
      <alignment horizontal="left"/>
      <protection locked="0"/>
    </xf>
    <xf numFmtId="0" fontId="12" fillId="2" borderId="16" xfId="0" applyFont="1" applyFill="1" applyBorder="1" applyAlignment="1" applyProtection="1">
      <alignment horizontal="left"/>
      <protection locked="0"/>
    </xf>
    <xf numFmtId="0" fontId="1" fillId="4" borderId="41" xfId="0" applyFont="1" applyFill="1" applyBorder="1"/>
    <xf numFmtId="0" fontId="7" fillId="4" borderId="42" xfId="0" applyFont="1" applyFill="1" applyBorder="1" applyProtection="1">
      <protection locked="0"/>
    </xf>
    <xf numFmtId="0" fontId="4" fillId="2" borderId="10" xfId="0" applyFont="1" applyFill="1" applyBorder="1" applyProtection="1">
      <protection locked="0"/>
    </xf>
    <xf numFmtId="166" fontId="12" fillId="2" borderId="10" xfId="0" applyNumberFormat="1" applyFont="1" applyFill="1" applyBorder="1" applyProtection="1">
      <protection locked="0"/>
    </xf>
    <xf numFmtId="6" fontId="4" fillId="2" borderId="11" xfId="0" applyNumberFormat="1" applyFont="1" applyFill="1" applyBorder="1"/>
    <xf numFmtId="0" fontId="4" fillId="3" borderId="5" xfId="0" applyFont="1" applyFill="1" applyBorder="1"/>
    <xf numFmtId="0" fontId="12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 indent="2"/>
    </xf>
    <xf numFmtId="0" fontId="5" fillId="2" borderId="5" xfId="0" applyFont="1" applyFill="1" applyBorder="1"/>
    <xf numFmtId="0" fontId="5" fillId="5" borderId="5" xfId="0" applyFont="1" applyFill="1" applyBorder="1" applyAlignment="1">
      <alignment horizontal="left"/>
    </xf>
    <xf numFmtId="0" fontId="4" fillId="6" borderId="5" xfId="0" applyFont="1" applyFill="1" applyBorder="1"/>
    <xf numFmtId="0" fontId="4" fillId="9" borderId="5" xfId="0" applyFont="1" applyFill="1" applyBorder="1" applyAlignment="1">
      <alignment horizontal="left"/>
    </xf>
    <xf numFmtId="0" fontId="21" fillId="8" borderId="16" xfId="0" applyFont="1" applyFill="1" applyBorder="1"/>
    <xf numFmtId="0" fontId="26" fillId="0" borderId="10" xfId="0" applyFont="1" applyBorder="1" applyAlignment="1">
      <alignment horizontal="right"/>
    </xf>
    <xf numFmtId="0" fontId="0" fillId="8" borderId="61" xfId="0" applyFill="1" applyBorder="1"/>
    <xf numFmtId="0" fontId="7" fillId="4" borderId="43" xfId="0" applyFont="1" applyFill="1" applyBorder="1" applyProtection="1">
      <protection locked="0"/>
    </xf>
    <xf numFmtId="0" fontId="1" fillId="4" borderId="56" xfId="0" applyFont="1" applyFill="1" applyBorder="1"/>
    <xf numFmtId="0" fontId="1" fillId="4" borderId="44" xfId="0" applyFont="1" applyFill="1" applyBorder="1"/>
    <xf numFmtId="0" fontId="1" fillId="4" borderId="61" xfId="0" applyFont="1" applyFill="1" applyBorder="1"/>
    <xf numFmtId="0" fontId="0" fillId="8" borderId="54" xfId="0" applyFill="1" applyBorder="1"/>
    <xf numFmtId="0" fontId="21" fillId="8" borderId="58" xfId="0" applyFont="1" applyFill="1" applyBorder="1"/>
    <xf numFmtId="0" fontId="26" fillId="0" borderId="4" xfId="0" applyFont="1" applyBorder="1" applyAlignment="1" applyProtection="1">
      <alignment horizontal="right"/>
      <protection locked="0"/>
    </xf>
    <xf numFmtId="0" fontId="0" fillId="2" borderId="5" xfId="0" applyFill="1" applyBorder="1" applyAlignment="1">
      <alignment horizontal="left"/>
    </xf>
    <xf numFmtId="0" fontId="5" fillId="5" borderId="5" xfId="0" applyFont="1" applyFill="1" applyBorder="1" applyAlignment="1" applyProtection="1">
      <alignment horizontal="left"/>
      <protection locked="0"/>
    </xf>
    <xf numFmtId="165" fontId="12" fillId="2" borderId="5" xfId="4" applyFont="1" applyFill="1" applyBorder="1" applyAlignment="1" applyProtection="1">
      <alignment horizontal="left"/>
      <protection locked="0"/>
    </xf>
    <xf numFmtId="165" fontId="12" fillId="2" borderId="5" xfId="4" applyFont="1" applyFill="1" applyBorder="1" applyProtection="1">
      <protection locked="0"/>
    </xf>
    <xf numFmtId="165" fontId="0" fillId="2" borderId="5" xfId="4" applyFont="1" applyFill="1" applyBorder="1" applyAlignment="1" applyProtection="1">
      <alignment horizontal="left"/>
      <protection locked="0"/>
    </xf>
    <xf numFmtId="0" fontId="5" fillId="2" borderId="5" xfId="0" applyFont="1" applyFill="1" applyBorder="1" applyProtection="1">
      <protection locked="0"/>
    </xf>
    <xf numFmtId="0" fontId="4" fillId="6" borderId="5" xfId="0" applyFont="1" applyFill="1" applyBorder="1" applyAlignment="1">
      <alignment horizontal="left" indent="1"/>
    </xf>
    <xf numFmtId="0" fontId="6" fillId="0" borderId="55" xfId="0" applyFont="1" applyBorder="1" applyProtection="1">
      <protection locked="0"/>
    </xf>
    <xf numFmtId="0" fontId="7" fillId="0" borderId="57" xfId="0" applyFont="1" applyBorder="1" applyProtection="1">
      <protection locked="0"/>
    </xf>
    <xf numFmtId="0" fontId="26" fillId="0" borderId="4" xfId="0" applyFont="1" applyBorder="1" applyAlignment="1">
      <alignment horizontal="right"/>
    </xf>
    <xf numFmtId="0" fontId="1" fillId="4" borderId="54" xfId="0" applyFont="1" applyFill="1" applyBorder="1"/>
    <xf numFmtId="0" fontId="6" fillId="4" borderId="55" xfId="0" applyFont="1" applyFill="1" applyBorder="1"/>
    <xf numFmtId="0" fontId="7" fillId="4" borderId="55" xfId="0" applyFont="1" applyFill="1" applyBorder="1" applyProtection="1">
      <protection locked="0"/>
    </xf>
    <xf numFmtId="0" fontId="7" fillId="4" borderId="57" xfId="0" applyFont="1" applyFill="1" applyBorder="1" applyProtection="1">
      <protection locked="0"/>
    </xf>
    <xf numFmtId="0" fontId="12" fillId="0" borderId="0" xfId="0" applyFont="1"/>
    <xf numFmtId="0" fontId="1" fillId="2" borderId="53" xfId="0" applyFont="1" applyFill="1" applyBorder="1"/>
    <xf numFmtId="0" fontId="1" fillId="2" borderId="24" xfId="0" applyFont="1" applyFill="1" applyBorder="1" applyAlignment="1">
      <alignment wrapText="1"/>
    </xf>
    <xf numFmtId="0" fontId="1" fillId="2" borderId="46" xfId="0" applyFont="1" applyFill="1" applyBorder="1"/>
    <xf numFmtId="0" fontId="1" fillId="2" borderId="0" xfId="0" applyFont="1" applyFill="1" applyAlignment="1">
      <alignment wrapText="1"/>
    </xf>
    <xf numFmtId="0" fontId="1" fillId="2" borderId="32" xfId="0" applyFont="1" applyFill="1" applyBorder="1"/>
    <xf numFmtId="164" fontId="1" fillId="4" borderId="13" xfId="0" applyNumberFormat="1" applyFont="1" applyFill="1" applyBorder="1" applyAlignment="1" applyProtection="1">
      <alignment horizontal="right" wrapText="1"/>
      <protection locked="0"/>
    </xf>
    <xf numFmtId="164" fontId="1" fillId="4" borderId="28" xfId="0" applyNumberFormat="1" applyFont="1" applyFill="1" applyBorder="1" applyAlignment="1" applyProtection="1">
      <alignment horizontal="right" wrapText="1"/>
      <protection locked="0"/>
    </xf>
    <xf numFmtId="164" fontId="1" fillId="4" borderId="29" xfId="0" applyNumberFormat="1" applyFont="1" applyFill="1" applyBorder="1" applyAlignment="1" applyProtection="1">
      <alignment horizontal="right" wrapText="1"/>
      <protection locked="0"/>
    </xf>
    <xf numFmtId="38" fontId="1" fillId="4" borderId="0" xfId="0" applyNumberFormat="1" applyFont="1" applyFill="1" applyAlignment="1">
      <alignment horizontal="right" wrapText="1"/>
    </xf>
    <xf numFmtId="0" fontId="1" fillId="4" borderId="16" xfId="0" applyFont="1" applyFill="1" applyBorder="1" applyAlignment="1" applyProtection="1">
      <alignment horizontal="left"/>
      <protection locked="0"/>
    </xf>
    <xf numFmtId="164" fontId="1" fillId="4" borderId="30" xfId="0" applyNumberFormat="1" applyFont="1" applyFill="1" applyBorder="1" applyAlignment="1" applyProtection="1">
      <alignment horizontal="right" wrapText="1"/>
      <protection locked="0"/>
    </xf>
    <xf numFmtId="0" fontId="1" fillId="2" borderId="36" xfId="0" applyFont="1" applyFill="1" applyBorder="1"/>
    <xf numFmtId="172" fontId="1" fillId="4" borderId="13" xfId="1" applyNumberFormat="1" applyFont="1" applyFill="1" applyBorder="1" applyAlignment="1" applyProtection="1">
      <alignment horizontal="right" wrapText="1"/>
      <protection locked="0"/>
    </xf>
    <xf numFmtId="172" fontId="1" fillId="4" borderId="28" xfId="1" applyNumberFormat="1" applyFont="1" applyFill="1" applyBorder="1" applyAlignment="1" applyProtection="1">
      <alignment horizontal="right" wrapText="1"/>
      <protection locked="0"/>
    </xf>
    <xf numFmtId="172" fontId="1" fillId="4" borderId="29" xfId="1" applyNumberFormat="1" applyFont="1" applyFill="1" applyBorder="1" applyAlignment="1" applyProtection="1">
      <alignment horizontal="right" wrapText="1"/>
      <protection locked="0"/>
    </xf>
    <xf numFmtId="170" fontId="1" fillId="6" borderId="5" xfId="1" applyNumberFormat="1" applyFont="1" applyFill="1" applyBorder="1" applyAlignment="1">
      <alignment wrapText="1"/>
    </xf>
    <xf numFmtId="172" fontId="1" fillId="4" borderId="30" xfId="1" applyNumberFormat="1" applyFont="1" applyFill="1" applyBorder="1" applyAlignment="1" applyProtection="1">
      <alignment horizontal="right" wrapText="1"/>
      <protection locked="0"/>
    </xf>
    <xf numFmtId="172" fontId="1" fillId="4" borderId="17" xfId="1" applyNumberFormat="1" applyFont="1" applyFill="1" applyBorder="1" applyAlignment="1" applyProtection="1">
      <alignment horizontal="right" wrapText="1"/>
      <protection locked="0"/>
    </xf>
    <xf numFmtId="9" fontId="1" fillId="2" borderId="36" xfId="2" applyFont="1" applyFill="1" applyBorder="1"/>
    <xf numFmtId="9" fontId="1" fillId="4" borderId="0" xfId="2" applyFont="1" applyFill="1"/>
    <xf numFmtId="0" fontId="1" fillId="2" borderId="10" xfId="0" applyFont="1" applyFill="1" applyBorder="1" applyProtection="1">
      <protection locked="0"/>
    </xf>
    <xf numFmtId="172" fontId="1" fillId="4" borderId="31" xfId="1" applyNumberFormat="1" applyFont="1" applyFill="1" applyBorder="1" applyAlignment="1" applyProtection="1">
      <alignment horizontal="right" wrapText="1"/>
      <protection locked="0"/>
    </xf>
    <xf numFmtId="172" fontId="1" fillId="5" borderId="13" xfId="1" applyNumberFormat="1" applyFont="1" applyFill="1" applyBorder="1" applyAlignment="1" applyProtection="1">
      <alignment horizontal="left" wrapText="1"/>
    </xf>
    <xf numFmtId="38" fontId="1" fillId="0" borderId="0" xfId="0" applyNumberFormat="1" applyFont="1" applyAlignment="1">
      <alignment horizontal="right" wrapText="1"/>
    </xf>
    <xf numFmtId="170" fontId="1" fillId="5" borderId="5" xfId="1" applyNumberFormat="1" applyFont="1" applyFill="1" applyBorder="1" applyAlignment="1">
      <alignment wrapText="1"/>
    </xf>
    <xf numFmtId="170" fontId="1" fillId="4" borderId="13" xfId="1" applyNumberFormat="1" applyFont="1" applyFill="1" applyBorder="1" applyAlignment="1" applyProtection="1">
      <alignment horizontal="right" wrapText="1"/>
      <protection locked="0"/>
    </xf>
    <xf numFmtId="170" fontId="1" fillId="4" borderId="11" xfId="1" applyNumberFormat="1" applyFont="1" applyFill="1" applyBorder="1" applyAlignment="1" applyProtection="1">
      <alignment horizontal="right" wrapText="1"/>
      <protection locked="0"/>
    </xf>
    <xf numFmtId="170" fontId="1" fillId="4" borderId="5" xfId="1" applyNumberFormat="1" applyFont="1" applyFill="1" applyBorder="1" applyAlignment="1" applyProtection="1">
      <alignment horizontal="right" wrapText="1"/>
      <protection locked="0"/>
    </xf>
    <xf numFmtId="44" fontId="1" fillId="4" borderId="41" xfId="1" applyFont="1" applyFill="1" applyBorder="1" applyAlignment="1">
      <alignment horizontal="right" wrapText="1"/>
    </xf>
    <xf numFmtId="170" fontId="1" fillId="4" borderId="52" xfId="1" applyNumberFormat="1" applyFont="1" applyFill="1" applyBorder="1" applyAlignment="1" applyProtection="1">
      <alignment horizontal="right" wrapText="1"/>
      <protection locked="0"/>
    </xf>
    <xf numFmtId="170" fontId="1" fillId="4" borderId="24" xfId="1" applyNumberFormat="1" applyFont="1" applyFill="1" applyBorder="1" applyAlignment="1" applyProtection="1">
      <alignment horizontal="right" wrapText="1"/>
      <protection locked="0"/>
    </xf>
    <xf numFmtId="170" fontId="1" fillId="4" borderId="53" xfId="1" applyNumberFormat="1" applyFont="1" applyFill="1" applyBorder="1" applyAlignment="1" applyProtection="1">
      <alignment horizontal="right" wrapText="1"/>
      <protection locked="0"/>
    </xf>
    <xf numFmtId="44" fontId="1" fillId="4" borderId="0" xfId="1" applyFont="1" applyFill="1" applyBorder="1" applyAlignment="1">
      <alignment horizontal="right" wrapText="1"/>
    </xf>
    <xf numFmtId="170" fontId="1" fillId="6" borderId="52" xfId="1" applyNumberFormat="1" applyFont="1" applyFill="1" applyBorder="1" applyAlignment="1" applyProtection="1">
      <alignment horizontal="left" wrapText="1"/>
    </xf>
    <xf numFmtId="170" fontId="1" fillId="7" borderId="5" xfId="1" applyNumberFormat="1" applyFont="1" applyFill="1" applyBorder="1" applyAlignment="1">
      <alignment wrapText="1"/>
    </xf>
    <xf numFmtId="9" fontId="1" fillId="5" borderId="7" xfId="2" applyFont="1" applyFill="1" applyBorder="1" applyAlignment="1">
      <alignment wrapText="1"/>
    </xf>
    <xf numFmtId="9" fontId="1" fillId="5" borderId="8" xfId="2" applyFont="1" applyFill="1" applyBorder="1" applyAlignment="1">
      <alignment wrapText="1"/>
    </xf>
    <xf numFmtId="9" fontId="1" fillId="5" borderId="9" xfId="2" applyFont="1" applyFill="1" applyBorder="1" applyAlignment="1">
      <alignment wrapText="1"/>
    </xf>
    <xf numFmtId="0" fontId="1" fillId="4" borderId="56" xfId="0" applyFont="1" applyFill="1" applyBorder="1" applyProtection="1">
      <protection locked="0"/>
    </xf>
    <xf numFmtId="0" fontId="1" fillId="2" borderId="0" xfId="0" applyFont="1" applyFill="1" applyAlignment="1">
      <alignment horizontal="left"/>
    </xf>
    <xf numFmtId="0" fontId="1" fillId="4" borderId="54" xfId="0" applyFont="1" applyFill="1" applyBorder="1" applyAlignment="1">
      <alignment horizontal="right" wrapText="1"/>
    </xf>
    <xf numFmtId="5" fontId="1" fillId="4" borderId="0" xfId="0" applyNumberFormat="1" applyFont="1" applyFill="1" applyAlignment="1">
      <alignment wrapText="1"/>
    </xf>
    <xf numFmtId="0" fontId="1" fillId="4" borderId="0" xfId="0" applyFont="1" applyFill="1" applyAlignment="1">
      <alignment wrapText="1"/>
    </xf>
    <xf numFmtId="0" fontId="1" fillId="4" borderId="32" xfId="0" applyFont="1" applyFill="1" applyBorder="1"/>
    <xf numFmtId="5" fontId="1" fillId="4" borderId="15" xfId="0" applyNumberFormat="1" applyFont="1" applyFill="1" applyBorder="1" applyAlignment="1">
      <alignment wrapText="1"/>
    </xf>
    <xf numFmtId="0" fontId="1" fillId="4" borderId="15" xfId="0" applyFont="1" applyFill="1" applyBorder="1" applyAlignment="1">
      <alignment wrapText="1"/>
    </xf>
    <xf numFmtId="0" fontId="1" fillId="4" borderId="18" xfId="0" applyFont="1" applyFill="1" applyBorder="1"/>
    <xf numFmtId="0" fontId="1" fillId="4" borderId="0" xfId="0" applyFont="1" applyFill="1" applyAlignment="1">
      <alignment horizontal="right" wrapText="1"/>
    </xf>
    <xf numFmtId="0" fontId="1" fillId="2" borderId="11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170" fontId="1" fillId="6" borderId="11" xfId="0" applyNumberFormat="1" applyFont="1" applyFill="1" applyBorder="1" applyAlignment="1">
      <alignment horizontal="left"/>
    </xf>
    <xf numFmtId="172" fontId="1" fillId="2" borderId="11" xfId="0" applyNumberFormat="1" applyFont="1" applyFill="1" applyBorder="1" applyAlignment="1">
      <alignment horizontal="left"/>
    </xf>
    <xf numFmtId="166" fontId="1" fillId="2" borderId="11" xfId="0" applyNumberFormat="1" applyFont="1" applyFill="1" applyBorder="1" applyAlignment="1">
      <alignment horizontal="left"/>
    </xf>
    <xf numFmtId="9" fontId="1" fillId="9" borderId="11" xfId="0" applyNumberFormat="1" applyFont="1" applyFill="1" applyBorder="1" applyAlignment="1" applyProtection="1">
      <alignment horizontal="center"/>
      <protection locked="0"/>
    </xf>
    <xf numFmtId="9" fontId="1" fillId="6" borderId="11" xfId="0" applyNumberFormat="1" applyFont="1" applyFill="1" applyBorder="1" applyAlignment="1">
      <alignment horizontal="center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10" xfId="0" applyFont="1" applyFill="1" applyBorder="1" applyAlignment="1" applyProtection="1">
      <alignment horizontal="left"/>
      <protection locked="0"/>
    </xf>
    <xf numFmtId="0" fontId="1" fillId="6" borderId="10" xfId="0" applyFont="1" applyFill="1" applyBorder="1" applyAlignment="1">
      <alignment horizontal="left"/>
    </xf>
    <xf numFmtId="170" fontId="1" fillId="6" borderId="11" xfId="0" applyNumberFormat="1" applyFont="1" applyFill="1" applyBorder="1" applyAlignment="1" applyProtection="1">
      <alignment horizontal="left"/>
      <protection locked="0"/>
    </xf>
    <xf numFmtId="9" fontId="1" fillId="0" borderId="11" xfId="0" applyNumberFormat="1" applyFont="1" applyBorder="1" applyAlignment="1">
      <alignment horizontal="center"/>
    </xf>
    <xf numFmtId="165" fontId="1" fillId="2" borderId="11" xfId="4" applyFont="1" applyFill="1" applyBorder="1" applyAlignment="1" applyProtection="1">
      <alignment horizontal="left"/>
      <protection locked="0"/>
    </xf>
    <xf numFmtId="166" fontId="1" fillId="2" borderId="10" xfId="0" applyNumberFormat="1" applyFont="1" applyFill="1" applyBorder="1" applyAlignment="1" applyProtection="1">
      <alignment horizontal="left"/>
      <protection locked="0"/>
    </xf>
    <xf numFmtId="0" fontId="1" fillId="4" borderId="10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165" fontId="1" fillId="2" borderId="5" xfId="4" applyFont="1" applyFill="1" applyBorder="1" applyAlignment="1" applyProtection="1">
      <alignment horizontal="left"/>
      <protection locked="0"/>
    </xf>
    <xf numFmtId="0" fontId="1" fillId="4" borderId="5" xfId="0" applyFont="1" applyFill="1" applyBorder="1" applyAlignment="1">
      <alignment horizontal="left"/>
    </xf>
    <xf numFmtId="164" fontId="1" fillId="0" borderId="26" xfId="1" applyNumberFormat="1" applyFont="1" applyBorder="1" applyProtection="1">
      <protection locked="0"/>
    </xf>
    <xf numFmtId="0" fontId="1" fillId="0" borderId="26" xfId="0" applyFont="1" applyBorder="1" applyProtection="1">
      <protection locked="0"/>
    </xf>
    <xf numFmtId="0" fontId="0" fillId="11" borderId="54" xfId="0" applyFill="1" applyBorder="1"/>
    <xf numFmtId="0" fontId="0" fillId="11" borderId="0" xfId="0" applyFill="1"/>
    <xf numFmtId="0" fontId="14" fillId="11" borderId="0" xfId="0" applyFont="1" applyFill="1"/>
    <xf numFmtId="0" fontId="0" fillId="12" borderId="54" xfId="0" applyFill="1" applyBorder="1"/>
    <xf numFmtId="0" fontId="0" fillId="13" borderId="54" xfId="0" applyFill="1" applyBorder="1"/>
    <xf numFmtId="0" fontId="0" fillId="14" borderId="54" xfId="0" applyFill="1" applyBorder="1"/>
    <xf numFmtId="0" fontId="30" fillId="0" borderId="54" xfId="0" applyFont="1" applyBorder="1"/>
    <xf numFmtId="0" fontId="0" fillId="15" borderId="54" xfId="0" applyFill="1" applyBorder="1"/>
    <xf numFmtId="0" fontId="21" fillId="10" borderId="41" xfId="0" applyFont="1" applyFill="1" applyBorder="1"/>
    <xf numFmtId="6" fontId="1" fillId="10" borderId="33" xfId="0" applyNumberFormat="1" applyFont="1" applyFill="1" applyBorder="1" applyAlignment="1">
      <alignment horizontal="right"/>
    </xf>
    <xf numFmtId="0" fontId="26" fillId="0" borderId="16" xfId="0" applyFont="1" applyBorder="1" applyAlignment="1" applyProtection="1">
      <alignment horizontal="right"/>
      <protection locked="0"/>
    </xf>
    <xf numFmtId="0" fontId="26" fillId="0" borderId="18" xfId="0" applyFont="1" applyBorder="1" applyAlignment="1" applyProtection="1">
      <alignment horizontal="right"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38" fontId="26" fillId="0" borderId="19" xfId="0" applyNumberFormat="1" applyFont="1" applyBorder="1" applyAlignment="1" applyProtection="1">
      <alignment horizontal="center"/>
      <protection locked="0"/>
    </xf>
    <xf numFmtId="6" fontId="26" fillId="0" borderId="17" xfId="0" applyNumberFormat="1" applyFont="1" applyBorder="1" applyAlignment="1" applyProtection="1">
      <alignment horizontal="center"/>
      <protection locked="0"/>
    </xf>
    <xf numFmtId="0" fontId="26" fillId="0" borderId="16" xfId="0" applyFont="1" applyBorder="1" applyAlignment="1">
      <alignment horizontal="right"/>
    </xf>
    <xf numFmtId="0" fontId="26" fillId="0" borderId="18" xfId="0" applyFont="1" applyBorder="1" applyAlignment="1">
      <alignment horizontal="right"/>
    </xf>
    <xf numFmtId="38" fontId="26" fillId="0" borderId="19" xfId="0" applyNumberFormat="1" applyFont="1" applyBorder="1" applyAlignment="1">
      <alignment horizontal="center"/>
    </xf>
    <xf numFmtId="6" fontId="26" fillId="0" borderId="17" xfId="0" applyNumberFormat="1" applyFont="1" applyBorder="1" applyAlignment="1">
      <alignment horizontal="center"/>
    </xf>
    <xf numFmtId="0" fontId="7" fillId="7" borderId="5" xfId="0" applyFont="1" applyFill="1" applyBorder="1"/>
    <xf numFmtId="166" fontId="7" fillId="7" borderId="5" xfId="1" applyNumberFormat="1" applyFont="1" applyFill="1" applyBorder="1"/>
    <xf numFmtId="0" fontId="6" fillId="7" borderId="5" xfId="0" applyFont="1" applyFill="1" applyBorder="1"/>
    <xf numFmtId="170" fontId="6" fillId="7" borderId="5" xfId="1" applyNumberFormat="1" applyFont="1" applyFill="1" applyBorder="1"/>
    <xf numFmtId="164" fontId="6" fillId="7" borderId="5" xfId="1" applyNumberFormat="1" applyFont="1" applyFill="1" applyBorder="1"/>
    <xf numFmtId="9" fontId="1" fillId="0" borderId="11" xfId="0" applyNumberFormat="1" applyFont="1" applyBorder="1" applyAlignment="1" applyProtection="1">
      <alignment horizontal="center"/>
      <protection locked="0"/>
    </xf>
    <xf numFmtId="0" fontId="16" fillId="5" borderId="5" xfId="0" applyFont="1" applyFill="1" applyBorder="1" applyAlignment="1">
      <alignment horizontal="center"/>
    </xf>
    <xf numFmtId="0" fontId="19" fillId="8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</cellXfs>
  <cellStyles count="5">
    <cellStyle name="Comma" xfId="3" builtinId="3"/>
    <cellStyle name="Comma [0]" xfId="4" builtinId="6"/>
    <cellStyle name="Currency" xfId="1" builtinId="4"/>
    <cellStyle name="Normal" xfId="0" builtinId="0"/>
    <cellStyle name="Percent" xfId="2" builtinId="5"/>
  </cellStyles>
  <dxfs count="3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BBB"/>
      <color rgb="FFFF7900"/>
      <color rgb="FF58A618"/>
      <color rgb="FFBED600"/>
      <color rgb="FF00A9E0"/>
      <color rgb="FFCA005D"/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388937</xdr:colOff>
      <xdr:row>30</xdr:row>
      <xdr:rowOff>75693</xdr:rowOff>
    </xdr:from>
    <xdr:to>
      <xdr:col>19</xdr:col>
      <xdr:colOff>50498</xdr:colOff>
      <xdr:row>33</xdr:row>
      <xdr:rowOff>154763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0873AD-83BD-4CDC-BC00-A02180D65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5354131"/>
          <a:ext cx="883936" cy="5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383531</xdr:colOff>
      <xdr:row>1</xdr:row>
      <xdr:rowOff>3011</xdr:rowOff>
    </xdr:from>
    <xdr:to>
      <xdr:col>19</xdr:col>
      <xdr:colOff>391747</xdr:colOff>
      <xdr:row>2</xdr:row>
      <xdr:rowOff>141770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1E40F10-C6D3-4513-A8E7-9F1A63E66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130781" y="161761"/>
          <a:ext cx="1837016" cy="4372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416352</xdr:colOff>
      <xdr:row>47</xdr:row>
      <xdr:rowOff>167153</xdr:rowOff>
    </xdr:from>
    <xdr:to>
      <xdr:col>7</xdr:col>
      <xdr:colOff>173175</xdr:colOff>
      <xdr:row>51</xdr:row>
      <xdr:rowOff>131413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41CE96-B8BE-4DD6-B6AC-7D4F74B19B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1602" y="8488539"/>
          <a:ext cx="995073" cy="63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5BBB"/>
  </sheetPr>
  <dimension ref="A1:T35"/>
  <sheetViews>
    <sheetView showGridLines="0" tabSelected="1" zoomScale="120" zoomScaleNormal="120" workbookViewId="0">
      <selection activeCell="O25" sqref="O25"/>
    </sheetView>
  </sheetViews>
  <sheetFormatPr defaultRowHeight="13.2" x14ac:dyDescent="0.25"/>
  <cols>
    <col min="13" max="13" width="9.5546875" customWidth="1"/>
    <col min="16" max="16" width="8.5546875" customWidth="1"/>
  </cols>
  <sheetData>
    <row r="1" spans="1:20" x14ac:dyDescent="0.25">
      <c r="A1" s="412"/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1"/>
    </row>
    <row r="2" spans="1:20" ht="23.4" x14ac:dyDescent="0.45">
      <c r="A2" s="556" t="s">
        <v>0</v>
      </c>
      <c r="L2" s="481"/>
      <c r="N2" s="38"/>
      <c r="Q2" s="38"/>
      <c r="T2" s="122"/>
    </row>
    <row r="3" spans="1:20" ht="13.8" x14ac:dyDescent="0.25">
      <c r="A3" s="413"/>
      <c r="N3" s="38"/>
      <c r="Q3" s="38"/>
      <c r="T3" s="122"/>
    </row>
    <row r="4" spans="1:20" ht="13.8" x14ac:dyDescent="0.25">
      <c r="A4" s="413"/>
      <c r="N4" s="38"/>
      <c r="Q4" s="38"/>
      <c r="T4" s="122"/>
    </row>
    <row r="5" spans="1:20" x14ac:dyDescent="0.25">
      <c r="A5" s="550"/>
      <c r="B5" s="552" t="s">
        <v>1</v>
      </c>
      <c r="C5" s="551"/>
      <c r="T5" s="122"/>
    </row>
    <row r="6" spans="1:20" x14ac:dyDescent="0.25">
      <c r="A6" s="414" t="s">
        <v>2</v>
      </c>
      <c r="T6" s="122"/>
    </row>
    <row r="7" spans="1:20" x14ac:dyDescent="0.25">
      <c r="A7" s="414" t="s">
        <v>3</v>
      </c>
      <c r="T7" s="122"/>
    </row>
    <row r="8" spans="1:20" x14ac:dyDescent="0.25">
      <c r="A8" s="414" t="s">
        <v>4</v>
      </c>
      <c r="T8" s="122"/>
    </row>
    <row r="9" spans="1:20" x14ac:dyDescent="0.25">
      <c r="A9" s="414" t="s">
        <v>5</v>
      </c>
      <c r="T9" s="122"/>
    </row>
    <row r="10" spans="1:20" x14ac:dyDescent="0.25">
      <c r="A10" s="413"/>
      <c r="T10" s="122"/>
    </row>
    <row r="11" spans="1:20" x14ac:dyDescent="0.25">
      <c r="A11" s="553"/>
      <c r="B11" s="35" t="s">
        <v>6</v>
      </c>
      <c r="C11" s="35"/>
      <c r="T11" s="122"/>
    </row>
    <row r="12" spans="1:20" x14ac:dyDescent="0.25">
      <c r="A12" s="414" t="s">
        <v>7</v>
      </c>
      <c r="T12" s="122"/>
    </row>
    <row r="13" spans="1:20" x14ac:dyDescent="0.25">
      <c r="A13" s="414" t="s">
        <v>8</v>
      </c>
      <c r="T13" s="122"/>
    </row>
    <row r="14" spans="1:20" x14ac:dyDescent="0.25">
      <c r="A14" s="414" t="s">
        <v>9</v>
      </c>
      <c r="T14" s="122"/>
    </row>
    <row r="15" spans="1:20" x14ac:dyDescent="0.25">
      <c r="A15" s="414" t="s">
        <v>10</v>
      </c>
      <c r="T15" s="122"/>
    </row>
    <row r="16" spans="1:20" x14ac:dyDescent="0.25">
      <c r="A16" s="414" t="s">
        <v>11</v>
      </c>
      <c r="T16" s="122"/>
    </row>
    <row r="17" spans="1:20" x14ac:dyDescent="0.25">
      <c r="A17" s="414"/>
      <c r="T17" s="122"/>
    </row>
    <row r="18" spans="1:20" x14ac:dyDescent="0.25">
      <c r="A18" s="554"/>
      <c r="B18" s="35" t="s">
        <v>12</v>
      </c>
      <c r="T18" s="122"/>
    </row>
    <row r="19" spans="1:20" x14ac:dyDescent="0.25">
      <c r="A19" s="414" t="s">
        <v>13</v>
      </c>
      <c r="T19" s="122"/>
    </row>
    <row r="20" spans="1:20" x14ac:dyDescent="0.25">
      <c r="A20" s="414" t="s">
        <v>14</v>
      </c>
      <c r="T20" s="122"/>
    </row>
    <row r="21" spans="1:20" x14ac:dyDescent="0.25">
      <c r="A21" s="414" t="s">
        <v>15</v>
      </c>
      <c r="T21" s="122"/>
    </row>
    <row r="22" spans="1:20" x14ac:dyDescent="0.25">
      <c r="A22" s="414"/>
      <c r="T22" s="122"/>
    </row>
    <row r="23" spans="1:20" x14ac:dyDescent="0.25">
      <c r="A23" s="555"/>
      <c r="B23" s="35" t="s">
        <v>16</v>
      </c>
      <c r="T23" s="122"/>
    </row>
    <row r="24" spans="1:20" x14ac:dyDescent="0.25">
      <c r="A24" s="414" t="s">
        <v>17</v>
      </c>
      <c r="T24" s="122"/>
    </row>
    <row r="25" spans="1:20" x14ac:dyDescent="0.25">
      <c r="A25" s="414" t="s">
        <v>18</v>
      </c>
      <c r="T25" s="122"/>
    </row>
    <row r="26" spans="1:20" x14ac:dyDescent="0.25">
      <c r="A26" s="414" t="s">
        <v>19</v>
      </c>
      <c r="T26" s="122"/>
    </row>
    <row r="27" spans="1:20" x14ac:dyDescent="0.25">
      <c r="A27" s="413" t="s">
        <v>20</v>
      </c>
      <c r="T27" s="122"/>
    </row>
    <row r="28" spans="1:20" x14ac:dyDescent="0.25">
      <c r="A28" s="414" t="s">
        <v>21</v>
      </c>
      <c r="T28" s="122"/>
    </row>
    <row r="29" spans="1:20" x14ac:dyDescent="0.25">
      <c r="A29" s="414" t="s">
        <v>22</v>
      </c>
      <c r="T29" s="122"/>
    </row>
    <row r="30" spans="1:20" x14ac:dyDescent="0.25">
      <c r="A30" s="413"/>
      <c r="T30" s="122"/>
    </row>
    <row r="31" spans="1:20" x14ac:dyDescent="0.25">
      <c r="A31" s="557"/>
      <c r="B31" s="35" t="s">
        <v>23</v>
      </c>
      <c r="O31" s="280"/>
      <c r="Q31" s="280"/>
      <c r="R31" s="389"/>
      <c r="T31" s="122"/>
    </row>
    <row r="32" spans="1:20" x14ac:dyDescent="0.25">
      <c r="A32" s="414" t="s">
        <v>24</v>
      </c>
      <c r="Q32" s="280" t="s">
        <v>25</v>
      </c>
      <c r="R32" s="389"/>
      <c r="T32" s="122"/>
    </row>
    <row r="33" spans="1:20" x14ac:dyDescent="0.25">
      <c r="A33" s="414" t="s">
        <v>26</v>
      </c>
      <c r="R33" s="389"/>
      <c r="T33" s="122"/>
    </row>
    <row r="34" spans="1:20" x14ac:dyDescent="0.25">
      <c r="A34" s="413"/>
      <c r="R34" s="389"/>
      <c r="T34" s="122"/>
    </row>
    <row r="35" spans="1:20" x14ac:dyDescent="0.25">
      <c r="A35" s="415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390"/>
      <c r="S35" s="120"/>
      <c r="T35" s="121"/>
    </row>
  </sheetData>
  <pageMargins left="0.25" right="0.25" top="0.75" bottom="0.75" header="0.3" footer="0.3"/>
  <pageSetup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A9E0"/>
    <pageSetUpPr fitToPage="1"/>
  </sheetPr>
  <dimension ref="A1:O92"/>
  <sheetViews>
    <sheetView topLeftCell="A3" zoomScale="110" zoomScaleNormal="110" workbookViewId="0">
      <selection activeCell="A27" sqref="A27"/>
    </sheetView>
  </sheetViews>
  <sheetFormatPr defaultColWidth="11.44140625" defaultRowHeight="13.2" x14ac:dyDescent="0.25"/>
  <cols>
    <col min="1" max="1" width="46" style="2" customWidth="1"/>
    <col min="2" max="2" width="21.6640625" style="1" bestFit="1" customWidth="1"/>
    <col min="3" max="3" width="14.88671875" style="1" customWidth="1"/>
    <col min="4" max="4" width="16" style="1" customWidth="1"/>
    <col min="5" max="5" width="14.88671875" style="1" customWidth="1"/>
    <col min="6" max="6" width="2.44140625" style="1" customWidth="1"/>
    <col min="7" max="7" width="18.5546875" style="1" customWidth="1"/>
    <col min="8" max="16384" width="11.44140625" style="2"/>
  </cols>
  <sheetData>
    <row r="1" spans="1:15" x14ac:dyDescent="0.25">
      <c r="A1" s="482"/>
      <c r="B1" s="483"/>
      <c r="C1" s="483"/>
      <c r="D1" s="483"/>
      <c r="E1" s="483"/>
      <c r="F1" s="483"/>
      <c r="G1" s="483"/>
      <c r="H1" s="484"/>
      <c r="I1" s="16"/>
      <c r="J1" s="16"/>
      <c r="K1" s="16"/>
      <c r="L1" s="16"/>
      <c r="M1" s="16"/>
      <c r="N1" s="16"/>
      <c r="O1" s="16"/>
    </row>
    <row r="2" spans="1:15" x14ac:dyDescent="0.25">
      <c r="A2" s="421"/>
      <c r="B2" s="485"/>
      <c r="C2" s="485"/>
      <c r="D2" s="485"/>
      <c r="E2" s="485"/>
      <c r="F2" s="485"/>
      <c r="G2" s="485"/>
      <c r="H2" s="486"/>
      <c r="I2" s="16"/>
      <c r="J2" s="16"/>
      <c r="K2" s="16"/>
      <c r="L2" s="16"/>
      <c r="M2" s="16"/>
      <c r="N2" s="16"/>
      <c r="O2" s="16"/>
    </row>
    <row r="3" spans="1:15" ht="23.4" thickBot="1" x14ac:dyDescent="0.45">
      <c r="A3" s="422" t="s">
        <v>27</v>
      </c>
      <c r="B3" s="242"/>
      <c r="C3" s="485"/>
      <c r="D3" s="485"/>
      <c r="E3" s="485"/>
      <c r="F3" s="485"/>
      <c r="G3" s="485"/>
      <c r="H3" s="486"/>
      <c r="I3" s="129"/>
      <c r="J3" s="129"/>
      <c r="K3" s="129"/>
      <c r="L3" s="129"/>
      <c r="M3" s="129"/>
      <c r="N3" s="129"/>
      <c r="O3" s="129"/>
    </row>
    <row r="4" spans="1:15" s="9" customFormat="1" ht="26.4" x14ac:dyDescent="0.25">
      <c r="A4" s="3" t="s">
        <v>28</v>
      </c>
      <c r="B4" s="4" t="s">
        <v>29</v>
      </c>
      <c r="C4" s="5" t="s">
        <v>30</v>
      </c>
      <c r="D4" s="6" t="s">
        <v>31</v>
      </c>
      <c r="E4" s="4" t="s">
        <v>32</v>
      </c>
      <c r="F4" s="7"/>
      <c r="G4" s="8" t="s">
        <v>33</v>
      </c>
      <c r="H4" s="115"/>
      <c r="I4" s="118"/>
      <c r="J4" s="118"/>
      <c r="K4" s="118"/>
      <c r="L4" s="118"/>
      <c r="M4" s="118"/>
      <c r="N4" s="118"/>
      <c r="O4" s="118"/>
    </row>
    <row r="5" spans="1:15" s="9" customFormat="1" x14ac:dyDescent="0.25">
      <c r="A5" s="252" t="s">
        <v>34</v>
      </c>
      <c r="B5" s="253"/>
      <c r="C5" s="254"/>
      <c r="D5" s="255"/>
      <c r="E5" s="253"/>
      <c r="F5" s="257"/>
      <c r="G5" s="256"/>
      <c r="H5" s="115"/>
      <c r="I5" s="118"/>
      <c r="J5" s="118"/>
      <c r="K5" s="118"/>
      <c r="L5" s="118"/>
      <c r="M5" s="118"/>
      <c r="N5" s="118"/>
      <c r="O5" s="118"/>
    </row>
    <row r="6" spans="1:15" s="9" customFormat="1" x14ac:dyDescent="0.25">
      <c r="A6" s="72" t="s">
        <v>35</v>
      </c>
      <c r="B6" s="487"/>
      <c r="C6" s="488"/>
      <c r="D6" s="489"/>
      <c r="E6" s="487"/>
      <c r="F6" s="490"/>
      <c r="G6" s="243">
        <f>SUM(C6:E6)</f>
        <v>0</v>
      </c>
      <c r="H6" s="115"/>
      <c r="I6" s="118"/>
      <c r="J6" s="118"/>
      <c r="K6" s="118"/>
      <c r="L6" s="118"/>
      <c r="M6" s="118"/>
      <c r="N6" s="118"/>
      <c r="O6" s="118"/>
    </row>
    <row r="7" spans="1:15" s="9" customFormat="1" x14ac:dyDescent="0.25">
      <c r="A7" s="71" t="s">
        <v>36</v>
      </c>
      <c r="B7" s="487"/>
      <c r="C7" s="488"/>
      <c r="D7" s="489"/>
      <c r="E7" s="487"/>
      <c r="F7" s="490"/>
      <c r="G7" s="243">
        <f t="shared" ref="G7:G13" si="0">SUM(C7:E7)</f>
        <v>0</v>
      </c>
      <c r="H7" s="115"/>
      <c r="I7" s="118"/>
      <c r="J7" s="118"/>
      <c r="K7" s="118"/>
      <c r="L7" s="118"/>
      <c r="M7" s="118"/>
      <c r="N7" s="118"/>
      <c r="O7" s="118"/>
    </row>
    <row r="8" spans="1:15" s="9" customFormat="1" x14ac:dyDescent="0.25">
      <c r="A8" s="491" t="s">
        <v>37</v>
      </c>
      <c r="B8" s="487"/>
      <c r="C8" s="488"/>
      <c r="D8" s="489"/>
      <c r="E8" s="487"/>
      <c r="F8" s="490"/>
      <c r="G8" s="243">
        <f t="shared" si="0"/>
        <v>0</v>
      </c>
      <c r="H8" s="115"/>
      <c r="I8" s="118"/>
      <c r="J8" s="118"/>
      <c r="K8" s="118"/>
      <c r="L8" s="118"/>
      <c r="M8" s="118"/>
      <c r="N8" s="118"/>
      <c r="O8" s="118"/>
    </row>
    <row r="9" spans="1:15" s="9" customFormat="1" x14ac:dyDescent="0.25">
      <c r="A9" s="491" t="s">
        <v>38</v>
      </c>
      <c r="B9" s="487"/>
      <c r="C9" s="488"/>
      <c r="D9" s="489"/>
      <c r="E9" s="492"/>
      <c r="F9" s="490"/>
      <c r="G9" s="243">
        <f t="shared" si="0"/>
        <v>0</v>
      </c>
      <c r="H9" s="115"/>
      <c r="I9" s="118"/>
      <c r="J9" s="118"/>
      <c r="K9" s="118"/>
      <c r="L9" s="118"/>
      <c r="M9" s="118"/>
      <c r="N9" s="118"/>
      <c r="O9" s="118"/>
    </row>
    <row r="10" spans="1:15" x14ac:dyDescent="0.25">
      <c r="A10" s="71"/>
      <c r="B10" s="487"/>
      <c r="C10" s="488"/>
      <c r="D10" s="489"/>
      <c r="E10" s="492"/>
      <c r="F10" s="490"/>
      <c r="G10" s="243">
        <f t="shared" si="0"/>
        <v>0</v>
      </c>
      <c r="H10" s="493"/>
      <c r="I10" s="129"/>
      <c r="J10" s="129"/>
      <c r="K10" s="129"/>
      <c r="L10" s="129"/>
      <c r="M10" s="129"/>
      <c r="N10" s="129"/>
      <c r="O10" s="129"/>
    </row>
    <row r="11" spans="1:15" s="9" customFormat="1" x14ac:dyDescent="0.25">
      <c r="A11" s="491"/>
      <c r="B11" s="487"/>
      <c r="C11" s="488"/>
      <c r="D11" s="489"/>
      <c r="E11" s="492"/>
      <c r="F11" s="490"/>
      <c r="G11" s="243">
        <f t="shared" si="0"/>
        <v>0</v>
      </c>
      <c r="H11" s="114"/>
      <c r="I11" s="118"/>
      <c r="J11" s="118"/>
      <c r="K11" s="118"/>
      <c r="L11" s="118"/>
      <c r="M11" s="118"/>
      <c r="N11" s="118"/>
      <c r="O11" s="118"/>
    </row>
    <row r="12" spans="1:15" s="9" customFormat="1" x14ac:dyDescent="0.25">
      <c r="A12" s="491"/>
      <c r="B12" s="487"/>
      <c r="C12" s="488"/>
      <c r="D12" s="489"/>
      <c r="E12" s="492"/>
      <c r="F12" s="490"/>
      <c r="G12" s="243">
        <f t="shared" si="0"/>
        <v>0</v>
      </c>
      <c r="H12" s="114"/>
      <c r="I12" s="118"/>
      <c r="J12" s="118"/>
      <c r="K12" s="118"/>
      <c r="L12" s="118"/>
      <c r="M12" s="118"/>
      <c r="N12" s="118"/>
      <c r="O12" s="118"/>
    </row>
    <row r="13" spans="1:15" s="9" customFormat="1" x14ac:dyDescent="0.25">
      <c r="A13" s="416"/>
      <c r="B13" s="487"/>
      <c r="C13" s="487"/>
      <c r="D13" s="488"/>
      <c r="E13" s="492"/>
      <c r="F13" s="490"/>
      <c r="G13" s="243">
        <f t="shared" si="0"/>
        <v>0</v>
      </c>
      <c r="H13" s="114"/>
      <c r="I13" s="118"/>
      <c r="J13" s="118"/>
      <c r="K13" s="118"/>
      <c r="L13" s="118"/>
      <c r="M13" s="118"/>
      <c r="N13" s="118"/>
      <c r="O13" s="118"/>
    </row>
    <row r="14" spans="1:15" s="9" customFormat="1" x14ac:dyDescent="0.25">
      <c r="A14" s="274" t="s">
        <v>39</v>
      </c>
      <c r="B14" s="253"/>
      <c r="C14" s="258"/>
      <c r="D14" s="259"/>
      <c r="E14" s="260"/>
      <c r="F14" s="262"/>
      <c r="G14" s="261"/>
      <c r="H14" s="114"/>
      <c r="I14" s="118"/>
      <c r="J14" s="118"/>
      <c r="K14" s="118"/>
      <c r="L14" s="118"/>
      <c r="M14" s="118"/>
      <c r="N14" s="118"/>
      <c r="O14" s="118"/>
    </row>
    <row r="15" spans="1:15" s="9" customFormat="1" x14ac:dyDescent="0.25">
      <c r="A15" s="71" t="s">
        <v>40</v>
      </c>
      <c r="B15" s="494"/>
      <c r="C15" s="494"/>
      <c r="D15" s="495"/>
      <c r="E15" s="496"/>
      <c r="F15" s="490"/>
      <c r="G15" s="497">
        <f>SUM(C15:E15)</f>
        <v>0</v>
      </c>
      <c r="H15" s="114"/>
      <c r="I15" s="118"/>
      <c r="J15" s="118"/>
      <c r="K15" s="118"/>
      <c r="L15" s="118"/>
      <c r="M15" s="118"/>
      <c r="N15" s="118"/>
      <c r="O15" s="118"/>
    </row>
    <row r="16" spans="1:15" s="9" customFormat="1" x14ac:dyDescent="0.25">
      <c r="A16" s="72" t="s">
        <v>41</v>
      </c>
      <c r="B16" s="494"/>
      <c r="C16" s="494"/>
      <c r="D16" s="495"/>
      <c r="E16" s="496"/>
      <c r="F16" s="490"/>
      <c r="G16" s="497">
        <f t="shared" ref="G16:G47" si="1">SUM(C16:E16)</f>
        <v>0</v>
      </c>
      <c r="H16" s="114"/>
      <c r="I16" s="118"/>
      <c r="J16" s="118"/>
      <c r="K16" s="118"/>
      <c r="L16" s="118"/>
      <c r="M16" s="118"/>
      <c r="N16" s="118"/>
      <c r="O16" s="118"/>
    </row>
    <row r="17" spans="1:15" s="9" customFormat="1" x14ac:dyDescent="0.25">
      <c r="A17" s="72" t="s">
        <v>42</v>
      </c>
      <c r="B17" s="494"/>
      <c r="C17" s="494"/>
      <c r="D17" s="495"/>
      <c r="E17" s="496"/>
      <c r="F17" s="490"/>
      <c r="G17" s="497">
        <f t="shared" si="1"/>
        <v>0</v>
      </c>
      <c r="H17" s="114"/>
      <c r="I17" s="118"/>
      <c r="J17" s="118"/>
      <c r="K17" s="118"/>
      <c r="L17" s="118"/>
      <c r="M17" s="118"/>
      <c r="N17" s="118"/>
      <c r="O17" s="118"/>
    </row>
    <row r="18" spans="1:15" s="9" customFormat="1" x14ac:dyDescent="0.25">
      <c r="A18" s="72" t="s">
        <v>43</v>
      </c>
      <c r="B18" s="494"/>
      <c r="C18" s="494"/>
      <c r="D18" s="495"/>
      <c r="E18" s="498"/>
      <c r="F18" s="490"/>
      <c r="G18" s="497">
        <f t="shared" si="1"/>
        <v>0</v>
      </c>
      <c r="H18" s="114"/>
      <c r="I18" s="118"/>
      <c r="J18" s="118"/>
      <c r="K18" s="118"/>
      <c r="L18" s="118"/>
      <c r="M18" s="118"/>
      <c r="N18" s="118"/>
      <c r="O18" s="118"/>
    </row>
    <row r="19" spans="1:15" x14ac:dyDescent="0.25">
      <c r="A19" s="491" t="s">
        <v>44</v>
      </c>
      <c r="B19" s="494"/>
      <c r="C19" s="494"/>
      <c r="D19" s="495"/>
      <c r="E19" s="498"/>
      <c r="F19" s="490"/>
      <c r="G19" s="497">
        <f t="shared" si="1"/>
        <v>0</v>
      </c>
      <c r="H19" s="493"/>
      <c r="I19" s="129"/>
      <c r="J19" s="129"/>
      <c r="K19" s="129"/>
      <c r="L19" s="129"/>
      <c r="M19" s="129"/>
      <c r="N19" s="129"/>
      <c r="O19" s="129"/>
    </row>
    <row r="20" spans="1:15" x14ac:dyDescent="0.25">
      <c r="A20" s="72" t="s">
        <v>45</v>
      </c>
      <c r="B20" s="494"/>
      <c r="C20" s="494"/>
      <c r="D20" s="495"/>
      <c r="E20" s="498"/>
      <c r="F20" s="490"/>
      <c r="G20" s="497">
        <f t="shared" si="1"/>
        <v>0</v>
      </c>
      <c r="H20" s="493"/>
      <c r="I20" s="129"/>
      <c r="J20" s="129"/>
      <c r="K20" s="129"/>
      <c r="L20" s="129"/>
      <c r="M20" s="129"/>
      <c r="N20" s="129"/>
      <c r="O20" s="129"/>
    </row>
    <row r="21" spans="1:15" x14ac:dyDescent="0.25">
      <c r="A21" s="72" t="s">
        <v>46</v>
      </c>
      <c r="B21" s="494"/>
      <c r="C21" s="494"/>
      <c r="D21" s="495"/>
      <c r="E21" s="498"/>
      <c r="F21" s="490"/>
      <c r="G21" s="497">
        <f t="shared" si="1"/>
        <v>0</v>
      </c>
      <c r="H21" s="493"/>
      <c r="I21" s="129"/>
      <c r="J21" s="129"/>
      <c r="K21" s="129"/>
      <c r="L21" s="129"/>
      <c r="M21" s="129"/>
      <c r="N21" s="129"/>
      <c r="O21" s="129"/>
    </row>
    <row r="22" spans="1:15" x14ac:dyDescent="0.25">
      <c r="A22" s="491" t="s">
        <v>47</v>
      </c>
      <c r="B22" s="494"/>
      <c r="C22" s="495"/>
      <c r="D22" s="496"/>
      <c r="E22" s="499"/>
      <c r="F22" s="490"/>
      <c r="G22" s="497">
        <f t="shared" si="1"/>
        <v>0</v>
      </c>
      <c r="H22" s="493"/>
      <c r="I22" s="129"/>
      <c r="J22" s="129"/>
      <c r="K22" s="129"/>
      <c r="L22" s="129"/>
      <c r="M22" s="129"/>
      <c r="N22" s="129"/>
      <c r="O22" s="129"/>
    </row>
    <row r="23" spans="1:15" x14ac:dyDescent="0.25">
      <c r="A23" s="417"/>
      <c r="B23" s="494"/>
      <c r="C23" s="244"/>
      <c r="D23" s="496"/>
      <c r="E23" s="245"/>
      <c r="F23" s="490"/>
      <c r="G23" s="497">
        <f t="shared" si="1"/>
        <v>0</v>
      </c>
      <c r="H23" s="493"/>
      <c r="I23" s="129"/>
      <c r="J23" s="129"/>
      <c r="K23" s="129"/>
      <c r="L23" s="129"/>
      <c r="M23" s="129"/>
      <c r="N23" s="129"/>
      <c r="O23" s="129"/>
    </row>
    <row r="24" spans="1:15" x14ac:dyDescent="0.25">
      <c r="A24" s="417"/>
      <c r="B24" s="494"/>
      <c r="C24" s="244"/>
      <c r="D24" s="496"/>
      <c r="E24" s="245"/>
      <c r="F24" s="490"/>
      <c r="G24" s="497">
        <f t="shared" si="1"/>
        <v>0</v>
      </c>
      <c r="H24" s="493"/>
      <c r="I24" s="129"/>
      <c r="J24" s="129"/>
      <c r="K24" s="129"/>
      <c r="L24" s="129"/>
      <c r="M24" s="129"/>
      <c r="N24" s="129"/>
      <c r="O24" s="129"/>
    </row>
    <row r="25" spans="1:15" x14ac:dyDescent="0.25">
      <c r="A25" s="417"/>
      <c r="B25" s="494"/>
      <c r="C25" s="244"/>
      <c r="D25" s="496"/>
      <c r="E25" s="245"/>
      <c r="F25" s="490"/>
      <c r="G25" s="497">
        <f t="shared" si="1"/>
        <v>0</v>
      </c>
      <c r="H25" s="493"/>
      <c r="I25" s="129"/>
      <c r="J25" s="129"/>
      <c r="K25" s="129"/>
      <c r="L25" s="129"/>
      <c r="M25" s="129"/>
      <c r="N25" s="129"/>
      <c r="O25" s="129"/>
    </row>
    <row r="26" spans="1:15" x14ac:dyDescent="0.25">
      <c r="A26" s="417"/>
      <c r="B26" s="494"/>
      <c r="C26" s="244"/>
      <c r="D26" s="496"/>
      <c r="E26" s="245"/>
      <c r="F26" s="490"/>
      <c r="G26" s="497">
        <f t="shared" si="1"/>
        <v>0</v>
      </c>
      <c r="H26" s="493"/>
      <c r="I26" s="129"/>
      <c r="J26" s="129"/>
      <c r="K26" s="129"/>
      <c r="L26" s="129"/>
      <c r="M26" s="129"/>
      <c r="N26" s="129"/>
      <c r="O26" s="129"/>
    </row>
    <row r="27" spans="1:15" x14ac:dyDescent="0.25">
      <c r="A27" s="417"/>
      <c r="B27" s="494"/>
      <c r="C27" s="244"/>
      <c r="D27" s="496"/>
      <c r="E27" s="245"/>
      <c r="F27" s="490"/>
      <c r="G27" s="497">
        <f t="shared" si="1"/>
        <v>0</v>
      </c>
      <c r="H27" s="493"/>
      <c r="I27" s="129"/>
      <c r="J27" s="129"/>
      <c r="K27" s="129"/>
      <c r="L27" s="129"/>
      <c r="M27" s="129"/>
      <c r="N27" s="129"/>
      <c r="O27" s="129"/>
    </row>
    <row r="28" spans="1:15" s="9" customFormat="1" x14ac:dyDescent="0.25">
      <c r="A28" s="417"/>
      <c r="B28" s="494"/>
      <c r="C28" s="244"/>
      <c r="D28" s="496"/>
      <c r="E28" s="245"/>
      <c r="F28" s="490"/>
      <c r="G28" s="497">
        <f t="shared" si="1"/>
        <v>0</v>
      </c>
      <c r="H28" s="114"/>
      <c r="I28" s="118"/>
      <c r="J28" s="118"/>
      <c r="K28" s="118"/>
      <c r="L28" s="118"/>
      <c r="M28" s="118"/>
      <c r="N28" s="118"/>
      <c r="O28" s="118"/>
    </row>
    <row r="29" spans="1:15" x14ac:dyDescent="0.25">
      <c r="A29" s="417"/>
      <c r="B29" s="494"/>
      <c r="C29" s="244"/>
      <c r="D29" s="496"/>
      <c r="E29" s="245"/>
      <c r="F29" s="490"/>
      <c r="G29" s="497">
        <f t="shared" si="1"/>
        <v>0</v>
      </c>
      <c r="H29" s="493"/>
      <c r="I29" s="129"/>
      <c r="J29" s="129"/>
      <c r="K29" s="129"/>
      <c r="L29" s="129"/>
      <c r="M29" s="129"/>
      <c r="N29" s="129"/>
      <c r="O29" s="129"/>
    </row>
    <row r="30" spans="1:15" s="10" customFormat="1" x14ac:dyDescent="0.25">
      <c r="A30" s="417"/>
      <c r="B30" s="494"/>
      <c r="C30" s="244"/>
      <c r="D30" s="496"/>
      <c r="E30" s="245"/>
      <c r="F30" s="490"/>
      <c r="G30" s="497">
        <f t="shared" si="1"/>
        <v>0</v>
      </c>
      <c r="H30" s="500"/>
      <c r="I30" s="501"/>
      <c r="J30" s="501"/>
      <c r="K30" s="501"/>
      <c r="L30" s="501"/>
      <c r="M30" s="501"/>
      <c r="N30" s="501"/>
      <c r="O30" s="501"/>
    </row>
    <row r="31" spans="1:15" x14ac:dyDescent="0.25">
      <c r="A31" s="502"/>
      <c r="B31" s="494"/>
      <c r="C31" s="244"/>
      <c r="D31" s="496"/>
      <c r="E31" s="246"/>
      <c r="F31" s="490"/>
      <c r="G31" s="497">
        <f t="shared" si="1"/>
        <v>0</v>
      </c>
      <c r="H31" s="493"/>
      <c r="I31" s="129"/>
      <c r="J31" s="129"/>
      <c r="K31" s="129"/>
      <c r="L31" s="129"/>
      <c r="M31" s="129"/>
      <c r="N31" s="129"/>
      <c r="O31" s="129"/>
    </row>
    <row r="32" spans="1:15" x14ac:dyDescent="0.25">
      <c r="A32" s="252" t="s">
        <v>48</v>
      </c>
      <c r="B32" s="263"/>
      <c r="C32" s="264"/>
      <c r="D32" s="265"/>
      <c r="E32" s="265"/>
      <c r="F32" s="267"/>
      <c r="G32" s="266"/>
      <c r="H32" s="493"/>
      <c r="I32" s="129"/>
      <c r="J32" s="129"/>
      <c r="K32" s="129"/>
      <c r="L32" s="129"/>
      <c r="M32" s="129"/>
      <c r="N32" s="129"/>
      <c r="O32" s="129"/>
    </row>
    <row r="33" spans="1:15" x14ac:dyDescent="0.25">
      <c r="A33" s="71"/>
      <c r="B33" s="494"/>
      <c r="C33" s="495"/>
      <c r="D33" s="495"/>
      <c r="E33" s="496"/>
      <c r="F33" s="490"/>
      <c r="G33" s="497">
        <f t="shared" si="1"/>
        <v>0</v>
      </c>
      <c r="H33" s="493"/>
      <c r="I33" s="129"/>
      <c r="J33" s="129"/>
      <c r="K33" s="129"/>
      <c r="L33" s="129"/>
      <c r="M33" s="129"/>
      <c r="N33" s="129"/>
      <c r="O33" s="129"/>
    </row>
    <row r="34" spans="1:15" x14ac:dyDescent="0.25">
      <c r="A34" s="71"/>
      <c r="B34" s="494"/>
      <c r="C34" s="503"/>
      <c r="D34" s="495"/>
      <c r="E34" s="496"/>
      <c r="F34" s="490"/>
      <c r="G34" s="497">
        <f t="shared" si="1"/>
        <v>0</v>
      </c>
      <c r="H34" s="493"/>
      <c r="I34" s="129"/>
      <c r="J34" s="129"/>
      <c r="K34" s="129"/>
      <c r="L34" s="129"/>
      <c r="M34" s="129"/>
      <c r="N34" s="129"/>
      <c r="O34" s="129"/>
    </row>
    <row r="35" spans="1:15" x14ac:dyDescent="0.25">
      <c r="A35" s="71"/>
      <c r="B35" s="494"/>
      <c r="C35" s="503"/>
      <c r="D35" s="495"/>
      <c r="E35" s="496"/>
      <c r="F35" s="490"/>
      <c r="G35" s="497">
        <f t="shared" si="1"/>
        <v>0</v>
      </c>
      <c r="H35" s="493"/>
      <c r="I35" s="129"/>
      <c r="J35" s="129"/>
      <c r="K35" s="129"/>
      <c r="L35" s="129"/>
      <c r="M35" s="129"/>
      <c r="N35" s="129"/>
      <c r="O35" s="129"/>
    </row>
    <row r="36" spans="1:15" x14ac:dyDescent="0.25">
      <c r="A36" s="71"/>
      <c r="B36" s="494"/>
      <c r="C36" s="503"/>
      <c r="D36" s="495"/>
      <c r="E36" s="496"/>
      <c r="F36" s="490"/>
      <c r="G36" s="497">
        <f t="shared" si="1"/>
        <v>0</v>
      </c>
      <c r="H36" s="493"/>
      <c r="I36" s="129"/>
      <c r="J36" s="129"/>
      <c r="K36" s="129"/>
      <c r="L36" s="129"/>
      <c r="M36" s="129"/>
      <c r="N36" s="129"/>
      <c r="O36" s="129"/>
    </row>
    <row r="37" spans="1:15" x14ac:dyDescent="0.25">
      <c r="A37" s="491"/>
      <c r="B37" s="494"/>
      <c r="C37" s="503"/>
      <c r="D37" s="495"/>
      <c r="E37" s="496"/>
      <c r="F37" s="490"/>
      <c r="G37" s="497">
        <f t="shared" si="1"/>
        <v>0</v>
      </c>
      <c r="H37" s="493"/>
      <c r="I37" s="129"/>
      <c r="J37" s="129"/>
      <c r="K37" s="129"/>
      <c r="L37" s="129"/>
      <c r="M37" s="129"/>
      <c r="N37" s="129"/>
      <c r="O37" s="129"/>
    </row>
    <row r="38" spans="1:15" x14ac:dyDescent="0.25">
      <c r="A38" s="491"/>
      <c r="B38" s="494"/>
      <c r="C38" s="503"/>
      <c r="D38" s="495"/>
      <c r="E38" s="496"/>
      <c r="F38" s="490"/>
      <c r="G38" s="497">
        <f t="shared" si="1"/>
        <v>0</v>
      </c>
      <c r="H38" s="493"/>
      <c r="I38" s="129"/>
      <c r="J38" s="129"/>
      <c r="K38" s="129"/>
      <c r="L38" s="129"/>
      <c r="M38" s="129"/>
      <c r="N38" s="129"/>
      <c r="O38" s="129"/>
    </row>
    <row r="39" spans="1:15" x14ac:dyDescent="0.25">
      <c r="A39" s="275" t="s">
        <v>49</v>
      </c>
      <c r="B39" s="504">
        <f>SUM(B6:B38)</f>
        <v>0</v>
      </c>
      <c r="C39" s="504">
        <f t="shared" ref="C39:E39" si="2">SUM(C6:C38)</f>
        <v>0</v>
      </c>
      <c r="D39" s="504">
        <f t="shared" si="2"/>
        <v>0</v>
      </c>
      <c r="E39" s="504">
        <f t="shared" si="2"/>
        <v>0</v>
      </c>
      <c r="F39" s="505"/>
      <c r="G39" s="506">
        <f t="shared" si="1"/>
        <v>0</v>
      </c>
      <c r="H39" s="493"/>
      <c r="I39" s="129"/>
      <c r="J39" s="129"/>
      <c r="K39" s="129"/>
      <c r="L39" s="129"/>
      <c r="M39" s="129"/>
      <c r="N39" s="129"/>
      <c r="O39" s="129"/>
    </row>
    <row r="40" spans="1:15" x14ac:dyDescent="0.25">
      <c r="A40" s="268" t="s">
        <v>50</v>
      </c>
      <c r="B40" s="269"/>
      <c r="C40" s="270"/>
      <c r="D40" s="271"/>
      <c r="E40" s="272"/>
      <c r="F40" s="273"/>
      <c r="G40" s="370"/>
      <c r="H40" s="486"/>
      <c r="I40" s="129"/>
      <c r="J40" s="129"/>
      <c r="K40" s="129"/>
      <c r="L40" s="129"/>
      <c r="M40" s="129"/>
      <c r="N40" s="129"/>
      <c r="O40" s="129"/>
    </row>
    <row r="41" spans="1:15" x14ac:dyDescent="0.25">
      <c r="A41" s="92" t="s">
        <v>51</v>
      </c>
      <c r="B41" s="507"/>
      <c r="C41" s="508"/>
      <c r="D41" s="509"/>
      <c r="E41" s="507"/>
      <c r="F41" s="510"/>
      <c r="G41" s="497">
        <f t="shared" si="1"/>
        <v>0</v>
      </c>
      <c r="H41" s="486"/>
      <c r="I41" s="129"/>
      <c r="J41" s="129"/>
      <c r="K41" s="129"/>
      <c r="L41" s="129"/>
      <c r="M41" s="129"/>
      <c r="N41" s="129"/>
      <c r="O41" s="129"/>
    </row>
    <row r="42" spans="1:15" x14ac:dyDescent="0.25">
      <c r="A42" s="92" t="s">
        <v>52</v>
      </c>
      <c r="B42" s="511"/>
      <c r="C42" s="512"/>
      <c r="D42" s="513"/>
      <c r="E42" s="511"/>
      <c r="F42" s="514"/>
      <c r="G42" s="497">
        <f t="shared" si="1"/>
        <v>0</v>
      </c>
      <c r="H42" s="486"/>
      <c r="I42" s="129"/>
      <c r="J42" s="129"/>
      <c r="K42" s="129"/>
      <c r="L42" s="129"/>
      <c r="M42" s="129"/>
      <c r="N42" s="129"/>
      <c r="O42" s="129"/>
    </row>
    <row r="43" spans="1:15" x14ac:dyDescent="0.25">
      <c r="A43" s="92" t="s">
        <v>53</v>
      </c>
      <c r="B43" s="511"/>
      <c r="C43" s="512"/>
      <c r="D43" s="513"/>
      <c r="E43" s="511"/>
      <c r="F43" s="514"/>
      <c r="G43" s="497">
        <f t="shared" si="1"/>
        <v>0</v>
      </c>
      <c r="H43" s="486"/>
      <c r="I43" s="129"/>
      <c r="J43" s="129"/>
      <c r="K43" s="129"/>
      <c r="L43" s="129"/>
      <c r="M43" s="129"/>
      <c r="N43" s="129"/>
      <c r="O43" s="129"/>
    </row>
    <row r="44" spans="1:15" x14ac:dyDescent="0.25">
      <c r="A44" s="92"/>
      <c r="B44" s="511"/>
      <c r="C44" s="512"/>
      <c r="D44" s="513"/>
      <c r="E44" s="511"/>
      <c r="F44" s="514"/>
      <c r="G44" s="497">
        <f t="shared" si="1"/>
        <v>0</v>
      </c>
      <c r="H44" s="486"/>
      <c r="I44" s="129"/>
      <c r="J44" s="129"/>
      <c r="K44" s="129"/>
      <c r="L44" s="129"/>
      <c r="M44" s="129"/>
      <c r="N44" s="129"/>
      <c r="O44" s="129"/>
    </row>
    <row r="45" spans="1:15" x14ac:dyDescent="0.25">
      <c r="A45" s="92"/>
      <c r="B45" s="511"/>
      <c r="C45" s="512"/>
      <c r="D45" s="513"/>
      <c r="E45" s="511"/>
      <c r="F45" s="514"/>
      <c r="G45" s="497">
        <f t="shared" si="1"/>
        <v>0</v>
      </c>
      <c r="H45" s="486"/>
      <c r="I45" s="129"/>
      <c r="J45" s="129"/>
      <c r="K45" s="129"/>
      <c r="L45" s="129"/>
      <c r="M45" s="129"/>
      <c r="N45" s="129"/>
      <c r="O45" s="129"/>
    </row>
    <row r="46" spans="1:15" x14ac:dyDescent="0.25">
      <c r="A46" s="418" t="s">
        <v>54</v>
      </c>
      <c r="B46" s="515">
        <f>SUM(B41:B45)</f>
        <v>0</v>
      </c>
      <c r="C46" s="515">
        <f t="shared" ref="C46:E46" si="3">SUM(C41:C45)</f>
        <v>0</v>
      </c>
      <c r="D46" s="515">
        <f t="shared" si="3"/>
        <v>0</v>
      </c>
      <c r="E46" s="515">
        <f t="shared" si="3"/>
        <v>0</v>
      </c>
      <c r="F46" s="514"/>
      <c r="G46" s="497">
        <f t="shared" si="1"/>
        <v>0</v>
      </c>
      <c r="H46" s="486"/>
      <c r="I46" s="129"/>
      <c r="J46" s="129"/>
      <c r="K46" s="129"/>
      <c r="L46" s="129"/>
      <c r="M46" s="129"/>
      <c r="N46" s="129"/>
      <c r="O46" s="129"/>
    </row>
    <row r="47" spans="1:15" ht="36" customHeight="1" thickBot="1" x14ac:dyDescent="0.3">
      <c r="A47" s="277" t="s">
        <v>55</v>
      </c>
      <c r="B47" s="278">
        <f>SUM(B39+B46)</f>
        <v>0</v>
      </c>
      <c r="C47" s="278">
        <f t="shared" ref="C47:E47" si="4">SUM(C39+C46)</f>
        <v>0</v>
      </c>
      <c r="D47" s="278">
        <f t="shared" si="4"/>
        <v>0</v>
      </c>
      <c r="E47" s="278">
        <f t="shared" si="4"/>
        <v>0</v>
      </c>
      <c r="F47"/>
      <c r="G47" s="516">
        <f t="shared" si="1"/>
        <v>0</v>
      </c>
      <c r="H47" s="486"/>
      <c r="I47" s="129"/>
      <c r="J47" s="129"/>
      <c r="K47" s="129"/>
      <c r="L47" s="129"/>
      <c r="M47" s="129"/>
      <c r="N47" s="129"/>
      <c r="O47" s="129"/>
    </row>
    <row r="48" spans="1:15" ht="13.8" thickBot="1" x14ac:dyDescent="0.3">
      <c r="A48" s="276" t="s">
        <v>56</v>
      </c>
      <c r="B48" s="517" t="e">
        <f>+B47/B47</f>
        <v>#DIV/0!</v>
      </c>
      <c r="C48" s="518" t="e">
        <f>+C47/B47</f>
        <v>#DIV/0!</v>
      </c>
      <c r="D48" s="519" t="e">
        <f>+D47/B47</f>
        <v>#DIV/0!</v>
      </c>
      <c r="E48" s="517" t="e">
        <f>+E47/B47</f>
        <v>#DIV/0!</v>
      </c>
      <c r="F48" s="247"/>
      <c r="G48" s="247"/>
      <c r="H48" s="486"/>
      <c r="I48" s="129"/>
      <c r="J48" s="129"/>
      <c r="K48" s="129"/>
      <c r="L48" s="129"/>
      <c r="M48" s="129"/>
      <c r="N48" s="129"/>
      <c r="O48" s="129"/>
    </row>
    <row r="49" spans="1:15" x14ac:dyDescent="0.25">
      <c r="A49" s="520"/>
      <c r="B49" s="485"/>
      <c r="C49" s="485"/>
      <c r="D49" s="485"/>
      <c r="E49" s="485"/>
      <c r="F49" s="485"/>
      <c r="G49" s="279"/>
      <c r="H49" s="486"/>
      <c r="I49" s="129"/>
      <c r="J49" s="129"/>
      <c r="K49" s="129"/>
      <c r="L49" s="129"/>
      <c r="M49" s="129"/>
      <c r="N49" s="129"/>
      <c r="O49" s="129"/>
    </row>
    <row r="50" spans="1:15" x14ac:dyDescent="0.25">
      <c r="A50" s="419"/>
      <c r="B50" s="521"/>
      <c r="C50" s="521"/>
      <c r="D50" s="521"/>
      <c r="E50" s="521"/>
      <c r="F50" s="521"/>
      <c r="G50" s="521"/>
      <c r="H50" s="486"/>
      <c r="I50" s="129"/>
      <c r="J50" s="129"/>
      <c r="K50" s="129"/>
      <c r="L50" s="129"/>
      <c r="M50" s="129"/>
      <c r="N50" s="129"/>
      <c r="O50" s="129"/>
    </row>
    <row r="51" spans="1:15" x14ac:dyDescent="0.25">
      <c r="A51" s="522"/>
      <c r="B51" s="523"/>
      <c r="C51" s="524"/>
      <c r="D51" s="524"/>
      <c r="E51" s="523"/>
      <c r="F51" s="523"/>
      <c r="G51" s="523"/>
      <c r="H51" s="525"/>
      <c r="I51" s="129"/>
      <c r="J51" s="129"/>
      <c r="K51" s="129"/>
      <c r="L51" s="129"/>
      <c r="M51" s="129"/>
      <c r="N51" s="129"/>
      <c r="O51" s="129"/>
    </row>
    <row r="52" spans="1:15" x14ac:dyDescent="0.25">
      <c r="A52" s="420" t="s">
        <v>57</v>
      </c>
      <c r="B52" s="526"/>
      <c r="C52" s="527"/>
      <c r="D52" s="527"/>
      <c r="E52" s="526"/>
      <c r="F52" s="526"/>
      <c r="G52" s="527"/>
      <c r="H52" s="528"/>
      <c r="I52" s="129"/>
      <c r="J52" s="129"/>
      <c r="K52" s="129"/>
      <c r="L52" s="129"/>
      <c r="M52" s="129"/>
      <c r="N52" s="129"/>
      <c r="O52" s="129"/>
    </row>
    <row r="53" spans="1:15" x14ac:dyDescent="0.25">
      <c r="A53" s="529"/>
      <c r="B53" s="523"/>
      <c r="C53" s="524"/>
      <c r="D53" s="523"/>
      <c r="E53" s="523"/>
      <c r="F53" s="523"/>
      <c r="G53" s="524"/>
      <c r="H53" s="129"/>
      <c r="I53" s="129"/>
      <c r="J53" s="129"/>
      <c r="K53" s="129"/>
      <c r="L53" s="129"/>
      <c r="M53" s="129"/>
      <c r="N53" s="129"/>
      <c r="O53" s="129"/>
    </row>
    <row r="54" spans="1:15" x14ac:dyDescent="0.25">
      <c r="A54" s="529"/>
      <c r="B54" s="523"/>
      <c r="C54" s="524"/>
      <c r="D54" s="524"/>
      <c r="E54" s="524"/>
      <c r="F54" s="524"/>
      <c r="G54" s="524"/>
      <c r="H54" s="129"/>
      <c r="I54" s="129"/>
      <c r="J54" s="129"/>
      <c r="K54" s="129"/>
      <c r="L54" s="129"/>
      <c r="M54" s="129"/>
      <c r="N54" s="129"/>
      <c r="O54" s="129"/>
    </row>
    <row r="55" spans="1:15" x14ac:dyDescent="0.25">
      <c r="A55" s="129"/>
      <c r="B55" s="524"/>
      <c r="C55" s="524"/>
      <c r="D55" s="524"/>
      <c r="E55" s="524"/>
      <c r="F55" s="524"/>
      <c r="G55" s="524"/>
      <c r="H55" s="129"/>
      <c r="I55" s="129"/>
      <c r="J55" s="129"/>
      <c r="K55" s="129"/>
      <c r="L55" s="129"/>
      <c r="M55" s="129"/>
      <c r="N55" s="129"/>
      <c r="O55" s="129"/>
    </row>
    <row r="56" spans="1:15" x14ac:dyDescent="0.25">
      <c r="A56" s="129"/>
      <c r="B56" s="524"/>
      <c r="C56" s="524"/>
      <c r="D56" s="524"/>
      <c r="E56" s="524"/>
      <c r="F56" s="524"/>
      <c r="G56" s="524"/>
      <c r="H56" s="129"/>
      <c r="I56" s="129"/>
      <c r="J56" s="129"/>
      <c r="K56" s="129"/>
      <c r="L56" s="129"/>
      <c r="M56" s="129"/>
      <c r="N56" s="129"/>
      <c r="O56" s="129"/>
    </row>
    <row r="57" spans="1:15" x14ac:dyDescent="0.25">
      <c r="A57" s="129"/>
      <c r="B57" s="524"/>
      <c r="C57" s="524"/>
      <c r="D57" s="524"/>
      <c r="E57" s="524"/>
      <c r="F57" s="524"/>
      <c r="G57" s="524"/>
      <c r="H57" s="129"/>
      <c r="I57" s="129"/>
      <c r="J57" s="129"/>
      <c r="K57" s="129"/>
      <c r="L57" s="129"/>
      <c r="M57" s="129"/>
      <c r="N57" s="129"/>
      <c r="O57" s="129"/>
    </row>
    <row r="58" spans="1:15" x14ac:dyDescent="0.25">
      <c r="A58" s="129"/>
      <c r="B58" s="524"/>
      <c r="C58" s="524"/>
      <c r="D58" s="524"/>
      <c r="E58" s="524"/>
      <c r="F58" s="524"/>
      <c r="G58" s="524"/>
      <c r="H58" s="129"/>
      <c r="I58" s="129"/>
      <c r="J58" s="129"/>
      <c r="K58" s="129"/>
      <c r="L58" s="129"/>
      <c r="M58" s="129"/>
      <c r="N58" s="129"/>
      <c r="O58" s="129"/>
    </row>
    <row r="59" spans="1:15" x14ac:dyDescent="0.25">
      <c r="A59" s="129"/>
      <c r="B59" s="524"/>
      <c r="C59" s="524"/>
      <c r="D59" s="524"/>
      <c r="E59" s="524"/>
      <c r="F59" s="524"/>
      <c r="G59" s="524"/>
      <c r="H59" s="129"/>
      <c r="I59" s="129"/>
      <c r="J59" s="129"/>
      <c r="K59" s="129"/>
      <c r="L59" s="129"/>
      <c r="M59" s="129"/>
      <c r="N59" s="129"/>
      <c r="O59" s="129"/>
    </row>
    <row r="60" spans="1:15" x14ac:dyDescent="0.25">
      <c r="A60" s="129"/>
      <c r="B60" s="524"/>
      <c r="C60" s="524"/>
      <c r="D60" s="524"/>
      <c r="E60" s="524"/>
      <c r="F60" s="524"/>
      <c r="G60" s="524"/>
      <c r="H60" s="129"/>
      <c r="I60" s="129"/>
      <c r="J60" s="129"/>
      <c r="K60" s="129"/>
      <c r="L60" s="129"/>
      <c r="M60" s="129"/>
      <c r="N60" s="129"/>
      <c r="O60" s="129"/>
    </row>
    <row r="61" spans="1:15" x14ac:dyDescent="0.25">
      <c r="A61" s="129"/>
      <c r="B61" s="524"/>
      <c r="C61" s="524"/>
      <c r="D61" s="119"/>
      <c r="E61" s="524"/>
      <c r="F61" s="524"/>
      <c r="G61" s="524"/>
      <c r="H61" s="129"/>
      <c r="I61" s="129"/>
      <c r="J61" s="129"/>
      <c r="K61" s="129"/>
      <c r="L61" s="129"/>
      <c r="M61" s="129"/>
      <c r="N61" s="129"/>
      <c r="O61" s="129"/>
    </row>
    <row r="62" spans="1:15" x14ac:dyDescent="0.25">
      <c r="A62" s="129"/>
      <c r="B62" s="524"/>
      <c r="C62" s="524"/>
      <c r="D62" s="524"/>
      <c r="E62" s="524"/>
      <c r="F62" s="524"/>
      <c r="G62" s="524"/>
      <c r="H62" s="129"/>
      <c r="I62" s="129"/>
      <c r="J62" s="129"/>
      <c r="K62" s="129"/>
      <c r="L62" s="129"/>
      <c r="M62" s="129"/>
      <c r="N62" s="129"/>
      <c r="O62" s="129"/>
    </row>
    <row r="63" spans="1:15" x14ac:dyDescent="0.25">
      <c r="A63" s="129"/>
      <c r="B63" s="524"/>
      <c r="C63" s="524"/>
      <c r="D63" s="524"/>
      <c r="E63" s="524"/>
      <c r="F63" s="524"/>
      <c r="G63" s="524"/>
      <c r="H63" s="129"/>
      <c r="I63" s="129"/>
      <c r="J63" s="129"/>
      <c r="K63" s="129"/>
      <c r="L63" s="129"/>
      <c r="M63" s="129"/>
      <c r="N63" s="129"/>
      <c r="O63" s="129"/>
    </row>
    <row r="64" spans="1:15" x14ac:dyDescent="0.25">
      <c r="A64" s="129"/>
      <c r="B64" s="524"/>
      <c r="C64" s="524"/>
      <c r="D64" s="524"/>
      <c r="E64" s="524"/>
      <c r="F64" s="524"/>
      <c r="G64" s="524"/>
      <c r="H64" s="129"/>
      <c r="I64" s="129"/>
      <c r="J64" s="129"/>
      <c r="K64" s="129"/>
      <c r="L64" s="129"/>
      <c r="M64" s="129"/>
      <c r="N64" s="129"/>
      <c r="O64" s="129"/>
    </row>
    <row r="65" spans="1:15" x14ac:dyDescent="0.25">
      <c r="A65" s="129"/>
      <c r="B65" s="524"/>
      <c r="C65" s="524"/>
      <c r="D65" s="524"/>
      <c r="E65" s="524"/>
      <c r="F65" s="524"/>
      <c r="G65" s="524"/>
      <c r="H65" s="129"/>
      <c r="I65" s="129"/>
      <c r="J65" s="129"/>
      <c r="K65" s="129"/>
      <c r="L65" s="129"/>
      <c r="M65" s="129"/>
      <c r="N65" s="129"/>
      <c r="O65" s="129"/>
    </row>
    <row r="66" spans="1:15" x14ac:dyDescent="0.25">
      <c r="A66" s="129"/>
      <c r="B66" s="524"/>
      <c r="C66" s="524"/>
      <c r="D66" s="524"/>
      <c r="E66" s="524"/>
      <c r="F66" s="524"/>
      <c r="G66" s="524"/>
      <c r="H66" s="129"/>
      <c r="I66" s="129"/>
      <c r="J66" s="129"/>
      <c r="K66" s="129"/>
      <c r="L66" s="129"/>
      <c r="M66" s="129"/>
      <c r="N66" s="129"/>
      <c r="O66" s="129"/>
    </row>
    <row r="67" spans="1:15" x14ac:dyDescent="0.25">
      <c r="A67" s="129"/>
      <c r="B67" s="524"/>
      <c r="C67" s="524"/>
      <c r="D67" s="524"/>
      <c r="E67" s="524"/>
      <c r="F67" s="524"/>
      <c r="G67" s="524"/>
      <c r="H67" s="129"/>
      <c r="I67" s="129"/>
      <c r="J67" s="129"/>
      <c r="K67" s="129"/>
      <c r="L67" s="129"/>
      <c r="M67" s="129"/>
      <c r="N67" s="129"/>
      <c r="O67" s="129"/>
    </row>
    <row r="68" spans="1:15" x14ac:dyDescent="0.25">
      <c r="A68" s="129"/>
      <c r="B68" s="524"/>
      <c r="C68" s="524"/>
      <c r="D68" s="524"/>
      <c r="E68" s="524"/>
      <c r="F68" s="524"/>
      <c r="G68" s="524"/>
      <c r="H68" s="129"/>
      <c r="I68" s="129"/>
      <c r="J68" s="129"/>
      <c r="K68" s="129"/>
      <c r="L68" s="129"/>
      <c r="M68" s="129"/>
      <c r="N68" s="129"/>
      <c r="O68" s="129"/>
    </row>
    <row r="69" spans="1:15" x14ac:dyDescent="0.25">
      <c r="A69" s="129"/>
      <c r="B69" s="524"/>
      <c r="C69" s="524"/>
      <c r="D69" s="524"/>
      <c r="E69" s="524"/>
      <c r="F69" s="524"/>
      <c r="G69" s="524"/>
      <c r="H69" s="129"/>
      <c r="I69" s="129"/>
      <c r="J69" s="129"/>
      <c r="K69" s="129"/>
      <c r="L69" s="129"/>
      <c r="M69" s="129"/>
      <c r="N69" s="129"/>
      <c r="O69" s="129"/>
    </row>
    <row r="70" spans="1:15" x14ac:dyDescent="0.25">
      <c r="A70" s="129"/>
      <c r="B70" s="524"/>
      <c r="C70" s="524"/>
      <c r="D70" s="524"/>
      <c r="E70" s="524"/>
      <c r="F70" s="524"/>
      <c r="G70" s="524"/>
      <c r="H70" s="129"/>
      <c r="I70" s="129"/>
      <c r="J70" s="129"/>
      <c r="K70" s="129"/>
      <c r="L70" s="129"/>
      <c r="M70" s="129"/>
      <c r="N70" s="129"/>
      <c r="O70" s="129"/>
    </row>
    <row r="71" spans="1:15" x14ac:dyDescent="0.25">
      <c r="A71" s="129"/>
      <c r="B71" s="524"/>
      <c r="C71" s="524"/>
      <c r="D71" s="524"/>
      <c r="E71" s="524"/>
      <c r="F71" s="524"/>
      <c r="G71" s="524"/>
      <c r="H71" s="129"/>
      <c r="I71" s="129"/>
      <c r="J71" s="129"/>
      <c r="K71" s="129"/>
      <c r="L71" s="129"/>
      <c r="M71" s="129"/>
      <c r="N71" s="129"/>
      <c r="O71" s="129"/>
    </row>
    <row r="72" spans="1:15" x14ac:dyDescent="0.25">
      <c r="A72" s="129"/>
      <c r="B72" s="524"/>
      <c r="C72" s="524"/>
      <c r="D72" s="524"/>
      <c r="E72" s="524"/>
      <c r="F72" s="524"/>
      <c r="G72" s="524"/>
      <c r="H72" s="129"/>
      <c r="I72" s="129"/>
      <c r="J72" s="129"/>
      <c r="K72" s="129"/>
      <c r="L72" s="129"/>
      <c r="M72" s="129"/>
      <c r="N72" s="129"/>
      <c r="O72" s="129"/>
    </row>
    <row r="73" spans="1:15" x14ac:dyDescent="0.25">
      <c r="A73" s="129"/>
      <c r="B73" s="524"/>
      <c r="C73" s="524"/>
      <c r="D73" s="524"/>
      <c r="E73" s="524"/>
      <c r="F73" s="524"/>
      <c r="G73" s="524"/>
      <c r="H73" s="129"/>
      <c r="I73" s="129"/>
      <c r="J73" s="129"/>
      <c r="K73" s="129"/>
      <c r="L73" s="129"/>
      <c r="M73" s="129"/>
      <c r="N73" s="129"/>
      <c r="O73" s="129"/>
    </row>
    <row r="74" spans="1:15" x14ac:dyDescent="0.25">
      <c r="A74" s="129"/>
      <c r="B74" s="524"/>
      <c r="C74" s="524"/>
      <c r="D74" s="524"/>
      <c r="E74" s="524"/>
      <c r="F74" s="524"/>
      <c r="G74" s="524"/>
      <c r="H74" s="129"/>
      <c r="I74" s="129"/>
      <c r="J74" s="129"/>
      <c r="K74" s="129"/>
      <c r="L74" s="129"/>
      <c r="M74" s="129"/>
      <c r="N74" s="129"/>
      <c r="O74" s="129"/>
    </row>
    <row r="75" spans="1:15" x14ac:dyDescent="0.25">
      <c r="A75" s="129"/>
      <c r="B75" s="524"/>
      <c r="C75" s="524"/>
      <c r="D75" s="524"/>
      <c r="E75" s="524"/>
      <c r="F75" s="524"/>
      <c r="G75" s="524"/>
      <c r="H75" s="129"/>
      <c r="I75" s="129"/>
      <c r="J75" s="129"/>
      <c r="K75" s="129"/>
      <c r="L75" s="129"/>
      <c r="M75" s="129"/>
      <c r="N75" s="129"/>
      <c r="O75" s="129"/>
    </row>
    <row r="76" spans="1:15" x14ac:dyDescent="0.25">
      <c r="A76" s="129"/>
      <c r="B76" s="524"/>
      <c r="C76" s="524"/>
      <c r="D76" s="524"/>
      <c r="E76" s="524"/>
      <c r="F76" s="524"/>
      <c r="G76" s="524"/>
      <c r="H76" s="129"/>
      <c r="I76" s="129"/>
      <c r="J76" s="129"/>
      <c r="K76" s="129"/>
      <c r="L76" s="129"/>
      <c r="M76" s="129"/>
      <c r="N76" s="129"/>
      <c r="O76" s="129"/>
    </row>
    <row r="77" spans="1:15" x14ac:dyDescent="0.25">
      <c r="A77" s="129"/>
      <c r="B77" s="524"/>
      <c r="C77" s="524"/>
      <c r="D77" s="524"/>
      <c r="E77" s="524"/>
      <c r="F77" s="524"/>
      <c r="G77" s="524"/>
      <c r="H77" s="129"/>
      <c r="I77" s="129"/>
      <c r="J77" s="129"/>
      <c r="K77" s="129"/>
      <c r="L77" s="129"/>
      <c r="M77" s="129"/>
      <c r="N77" s="129"/>
      <c r="O77" s="129"/>
    </row>
    <row r="78" spans="1:15" x14ac:dyDescent="0.25">
      <c r="A78" s="129"/>
      <c r="B78" s="524"/>
      <c r="C78" s="524"/>
      <c r="D78" s="524"/>
      <c r="E78" s="524"/>
      <c r="F78" s="524"/>
      <c r="G78" s="524"/>
      <c r="H78" s="129"/>
      <c r="I78" s="129"/>
      <c r="J78" s="129"/>
      <c r="K78" s="129"/>
      <c r="L78" s="129"/>
      <c r="M78" s="129"/>
      <c r="N78" s="129"/>
      <c r="O78" s="129"/>
    </row>
    <row r="79" spans="1:15" x14ac:dyDescent="0.25">
      <c r="A79" s="129"/>
      <c r="B79" s="524"/>
      <c r="C79" s="524"/>
      <c r="D79" s="524"/>
      <c r="E79" s="524"/>
      <c r="F79" s="524"/>
      <c r="G79" s="524"/>
      <c r="H79" s="129"/>
      <c r="I79" s="129"/>
      <c r="J79" s="129"/>
      <c r="K79" s="129"/>
      <c r="L79" s="129"/>
      <c r="M79" s="129"/>
      <c r="N79" s="129"/>
      <c r="O79" s="129"/>
    </row>
    <row r="80" spans="1:15" x14ac:dyDescent="0.25">
      <c r="A80" s="129"/>
      <c r="B80" s="524"/>
      <c r="C80" s="524"/>
      <c r="D80" s="524"/>
      <c r="E80" s="524"/>
      <c r="F80" s="524"/>
      <c r="G80" s="524"/>
      <c r="H80" s="129"/>
      <c r="I80" s="129"/>
      <c r="J80" s="129"/>
      <c r="K80" s="129"/>
      <c r="L80" s="129"/>
      <c r="M80" s="129"/>
      <c r="N80" s="129"/>
      <c r="O80" s="129"/>
    </row>
    <row r="81" spans="1:15" x14ac:dyDescent="0.25">
      <c r="A81" s="129"/>
      <c r="B81" s="524"/>
      <c r="C81" s="524"/>
      <c r="D81" s="524"/>
      <c r="E81" s="524"/>
      <c r="F81" s="524"/>
      <c r="G81" s="524"/>
      <c r="H81" s="129"/>
      <c r="I81" s="129"/>
      <c r="J81" s="129"/>
      <c r="K81" s="129"/>
      <c r="L81" s="129"/>
      <c r="M81" s="129"/>
      <c r="N81" s="129"/>
      <c r="O81" s="129"/>
    </row>
    <row r="82" spans="1:15" x14ac:dyDescent="0.25">
      <c r="A82" s="129"/>
      <c r="B82" s="524"/>
      <c r="C82" s="524"/>
      <c r="D82" s="524"/>
      <c r="E82" s="524"/>
      <c r="F82" s="524"/>
      <c r="G82" s="524"/>
      <c r="H82" s="129"/>
      <c r="I82" s="129"/>
      <c r="J82" s="129"/>
      <c r="K82" s="129"/>
      <c r="L82" s="129"/>
      <c r="M82" s="129"/>
      <c r="N82" s="129"/>
      <c r="O82" s="129"/>
    </row>
    <row r="83" spans="1:15" x14ac:dyDescent="0.25">
      <c r="A83" s="129"/>
      <c r="B83" s="524"/>
      <c r="C83" s="524"/>
      <c r="D83" s="524"/>
      <c r="E83" s="524"/>
      <c r="F83" s="524"/>
      <c r="G83" s="524"/>
      <c r="H83" s="129"/>
      <c r="I83" s="129"/>
      <c r="J83" s="129"/>
      <c r="K83" s="129"/>
      <c r="L83" s="129"/>
      <c r="M83" s="129"/>
      <c r="N83" s="129"/>
      <c r="O83" s="129"/>
    </row>
    <row r="84" spans="1:15" x14ac:dyDescent="0.25">
      <c r="A84" s="129"/>
      <c r="B84" s="524"/>
      <c r="C84" s="524"/>
      <c r="D84" s="524"/>
      <c r="E84" s="524"/>
      <c r="F84" s="524"/>
      <c r="G84" s="524"/>
      <c r="H84" s="129"/>
      <c r="I84" s="129"/>
      <c r="J84" s="129"/>
      <c r="K84" s="129"/>
      <c r="L84" s="129"/>
      <c r="M84" s="129"/>
      <c r="N84" s="129"/>
      <c r="O84" s="129"/>
    </row>
    <row r="85" spans="1:15" x14ac:dyDescent="0.25">
      <c r="A85" s="129"/>
      <c r="B85" s="524"/>
      <c r="C85" s="524"/>
      <c r="D85" s="524"/>
      <c r="E85" s="524"/>
      <c r="F85" s="524"/>
      <c r="G85" s="524"/>
      <c r="H85" s="129"/>
      <c r="I85" s="129"/>
      <c r="J85" s="129"/>
      <c r="K85" s="129"/>
      <c r="L85" s="129"/>
      <c r="M85" s="129"/>
      <c r="N85" s="129"/>
      <c r="O85" s="129"/>
    </row>
    <row r="86" spans="1:15" x14ac:dyDescent="0.25">
      <c r="A86" s="16"/>
      <c r="B86" s="485"/>
      <c r="C86" s="485"/>
      <c r="D86" s="485"/>
      <c r="E86" s="485"/>
      <c r="F86" s="485"/>
      <c r="G86" s="485"/>
      <c r="H86" s="16"/>
      <c r="I86" s="129"/>
      <c r="J86" s="129"/>
      <c r="K86" s="129"/>
      <c r="L86" s="129"/>
      <c r="M86" s="129"/>
      <c r="N86" s="129"/>
      <c r="O86" s="129"/>
    </row>
    <row r="87" spans="1:15" x14ac:dyDescent="0.25">
      <c r="A87" s="16"/>
      <c r="B87" s="485"/>
      <c r="C87" s="485"/>
      <c r="D87" s="485"/>
      <c r="E87" s="485"/>
      <c r="F87" s="485"/>
      <c r="G87" s="485"/>
      <c r="H87" s="16"/>
      <c r="I87" s="129"/>
      <c r="J87" s="129"/>
      <c r="K87" s="129"/>
      <c r="L87" s="129"/>
      <c r="M87" s="129"/>
      <c r="N87" s="129"/>
      <c r="O87" s="129"/>
    </row>
    <row r="88" spans="1:15" x14ac:dyDescent="0.25">
      <c r="A88" s="16"/>
      <c r="B88" s="485"/>
      <c r="C88" s="485"/>
      <c r="D88" s="485"/>
      <c r="E88" s="485"/>
      <c r="F88" s="485"/>
      <c r="G88" s="485"/>
      <c r="H88" s="16"/>
      <c r="I88" s="129"/>
      <c r="J88" s="129"/>
      <c r="K88" s="129"/>
      <c r="L88" s="129"/>
      <c r="M88" s="129"/>
      <c r="N88" s="129"/>
      <c r="O88" s="129"/>
    </row>
    <row r="89" spans="1:15" x14ac:dyDescent="0.25">
      <c r="A89" s="16"/>
      <c r="B89" s="485"/>
      <c r="C89" s="485"/>
      <c r="D89" s="485"/>
      <c r="E89" s="485"/>
      <c r="F89" s="485"/>
      <c r="G89" s="485"/>
      <c r="H89" s="16"/>
      <c r="I89" s="129"/>
      <c r="J89" s="129"/>
      <c r="K89" s="129"/>
      <c r="L89" s="129"/>
      <c r="M89" s="129"/>
      <c r="N89" s="129"/>
      <c r="O89" s="129"/>
    </row>
    <row r="90" spans="1:15" x14ac:dyDescent="0.25">
      <c r="A90" s="16"/>
      <c r="B90" s="485"/>
      <c r="C90" s="485"/>
      <c r="D90" s="485"/>
      <c r="E90" s="485"/>
      <c r="F90" s="485"/>
      <c r="G90" s="485"/>
      <c r="H90" s="16"/>
      <c r="I90" s="129"/>
      <c r="J90" s="129"/>
      <c r="K90" s="129"/>
      <c r="L90" s="129"/>
      <c r="M90" s="129"/>
      <c r="N90" s="129"/>
      <c r="O90" s="129"/>
    </row>
    <row r="91" spans="1:15" x14ac:dyDescent="0.25">
      <c r="A91" s="16"/>
      <c r="B91" s="485"/>
      <c r="C91" s="485"/>
      <c r="D91" s="485"/>
      <c r="E91" s="485"/>
      <c r="F91" s="485"/>
      <c r="G91" s="485"/>
      <c r="H91" s="16"/>
      <c r="I91" s="129"/>
      <c r="J91" s="129"/>
      <c r="K91" s="129"/>
      <c r="L91" s="129"/>
      <c r="M91" s="129"/>
      <c r="N91" s="129"/>
      <c r="O91" s="129"/>
    </row>
    <row r="92" spans="1:15" x14ac:dyDescent="0.25">
      <c r="A92" s="16"/>
      <c r="B92" s="485"/>
      <c r="C92" s="485"/>
      <c r="D92" s="485"/>
      <c r="E92" s="485"/>
      <c r="F92" s="485"/>
      <c r="G92" s="485"/>
      <c r="H92" s="16"/>
      <c r="I92" s="129"/>
      <c r="J92" s="129"/>
      <c r="K92" s="129"/>
      <c r="L92" s="129"/>
      <c r="M92" s="129"/>
      <c r="N92" s="129"/>
      <c r="O92" s="129"/>
    </row>
  </sheetData>
  <sheetProtection formatCells="0" insertColumns="0" insertRows="0"/>
  <phoneticPr fontId="0" type="noConversion"/>
  <conditionalFormatting sqref="B48">
    <cfRule type="expression" dxfId="2" priority="1">
      <formula>B47=100%</formula>
    </cfRule>
  </conditionalFormatting>
  <conditionalFormatting sqref="G6:G13 G33:G39">
    <cfRule type="expression" dxfId="1" priority="3">
      <formula>G6&lt;&gt;B6</formula>
    </cfRule>
  </conditionalFormatting>
  <conditionalFormatting sqref="G15:G31 G41:G47">
    <cfRule type="expression" dxfId="0" priority="2">
      <formula>G15&lt;&gt;B15</formula>
    </cfRule>
  </conditionalFormatting>
  <pageMargins left="0.23622047244094499" right="0.23622047244094499" top="0.74803149606299202" bottom="0.74803149606299202" header="0.31496062992126" footer="0.31496062992126"/>
  <pageSetup scale="73" orientation="landscape" r:id="rId1"/>
  <headerFooter alignWithMargins="0">
    <oddFooter>&amp;LBusiness Plan Cashflow Template&amp;RPowered by Small Business BC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7900"/>
    <pageSetUpPr fitToPage="1"/>
  </sheetPr>
  <dimension ref="A3:N33"/>
  <sheetViews>
    <sheetView showGridLines="0" zoomScale="110" zoomScaleNormal="110" workbookViewId="0">
      <pane xSplit="1" topLeftCell="B1" activePane="topRight" state="frozen"/>
      <selection pane="topRight" activeCell="I35" sqref="I35"/>
    </sheetView>
  </sheetViews>
  <sheetFormatPr defaultColWidth="8.88671875" defaultRowHeight="13.2" x14ac:dyDescent="0.25"/>
  <cols>
    <col min="1" max="1" width="54.44140625" bestFit="1" customWidth="1"/>
    <col min="2" max="14" width="12.88671875" customWidth="1"/>
  </cols>
  <sheetData>
    <row r="3" spans="1:14" ht="18" thickBot="1" x14ac:dyDescent="0.35">
      <c r="A3" s="284" t="s">
        <v>194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285"/>
    </row>
    <row r="4" spans="1:14" s="406" customFormat="1" x14ac:dyDescent="0.25">
      <c r="A4" s="407"/>
      <c r="B4" s="408" t="s">
        <v>62</v>
      </c>
      <c r="C4" s="408" t="s">
        <v>63</v>
      </c>
      <c r="D4" s="408" t="s">
        <v>64</v>
      </c>
      <c r="E4" s="408" t="s">
        <v>65</v>
      </c>
      <c r="F4" s="408" t="s">
        <v>66</v>
      </c>
      <c r="G4" s="408" t="s">
        <v>67</v>
      </c>
      <c r="H4" s="408" t="s">
        <v>68</v>
      </c>
      <c r="I4" s="408" t="s">
        <v>69</v>
      </c>
      <c r="J4" s="408" t="s">
        <v>70</v>
      </c>
      <c r="K4" s="408" t="s">
        <v>71</v>
      </c>
      <c r="L4" s="408" t="s">
        <v>72</v>
      </c>
      <c r="M4" s="408" t="s">
        <v>73</v>
      </c>
      <c r="N4" s="409" t="s">
        <v>91</v>
      </c>
    </row>
    <row r="5" spans="1:14" x14ac:dyDescent="0.25">
      <c r="A5" s="231" t="s">
        <v>195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5">
        <f>SUM(B5:M5)</f>
        <v>0</v>
      </c>
    </row>
    <row r="6" spans="1:14" x14ac:dyDescent="0.25">
      <c r="A6" s="232" t="s">
        <v>196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7">
        <f>SUM(B6:M6)</f>
        <v>0</v>
      </c>
    </row>
    <row r="7" spans="1:14" x14ac:dyDescent="0.25">
      <c r="A7" s="232" t="s">
        <v>197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7">
        <f t="shared" ref="N7:N29" si="0">SUM(B7:M7)</f>
        <v>0</v>
      </c>
    </row>
    <row r="8" spans="1:14" x14ac:dyDescent="0.25">
      <c r="A8" s="232" t="s">
        <v>198</v>
      </c>
      <c r="B8" s="236"/>
      <c r="C8" s="236"/>
      <c r="D8" s="236"/>
      <c r="E8" s="548"/>
      <c r="F8" s="548"/>
      <c r="G8" s="548"/>
      <c r="H8" s="548"/>
      <c r="I8" s="548"/>
      <c r="J8" s="548"/>
      <c r="K8" s="548"/>
      <c r="L8" s="548"/>
      <c r="M8" s="548"/>
      <c r="N8" s="237">
        <f>SUM(B8:M8)</f>
        <v>0</v>
      </c>
    </row>
    <row r="9" spans="1:14" x14ac:dyDescent="0.25">
      <c r="A9" s="232" t="s">
        <v>199</v>
      </c>
      <c r="B9" s="236"/>
      <c r="C9" s="236"/>
      <c r="D9" s="236"/>
      <c r="E9" s="236"/>
      <c r="F9" s="548"/>
      <c r="G9" s="548"/>
      <c r="H9" s="548"/>
      <c r="I9" s="548"/>
      <c r="J9" s="548"/>
      <c r="K9" s="548"/>
      <c r="L9" s="548"/>
      <c r="M9" s="548"/>
      <c r="N9" s="237">
        <f>SUM(B9:M9)</f>
        <v>0</v>
      </c>
    </row>
    <row r="10" spans="1:14" x14ac:dyDescent="0.25">
      <c r="A10" s="232" t="s">
        <v>200</v>
      </c>
      <c r="B10" s="236"/>
      <c r="C10" s="236"/>
      <c r="D10" s="236"/>
      <c r="E10" s="548"/>
      <c r="F10" s="548"/>
      <c r="G10" s="548"/>
      <c r="H10" s="548"/>
      <c r="I10" s="548"/>
      <c r="J10" s="548"/>
      <c r="K10" s="548"/>
      <c r="L10" s="548"/>
      <c r="M10" s="548"/>
      <c r="N10" s="237">
        <f t="shared" si="0"/>
        <v>0</v>
      </c>
    </row>
    <row r="11" spans="1:14" x14ac:dyDescent="0.25">
      <c r="A11" s="232" t="s">
        <v>201</v>
      </c>
      <c r="B11" s="236"/>
      <c r="C11" s="236"/>
      <c r="D11" s="236"/>
      <c r="E11" s="548"/>
      <c r="F11" s="548"/>
      <c r="G11" s="548"/>
      <c r="H11" s="548"/>
      <c r="I11" s="548"/>
      <c r="J11" s="548"/>
      <c r="K11" s="548"/>
      <c r="L11" s="548"/>
      <c r="M11" s="548"/>
      <c r="N11" s="237">
        <f>SUM(B11:M11)</f>
        <v>0</v>
      </c>
    </row>
    <row r="12" spans="1:14" x14ac:dyDescent="0.25">
      <c r="A12" s="232" t="s">
        <v>202</v>
      </c>
      <c r="B12" s="236"/>
      <c r="C12" s="236"/>
      <c r="D12" s="236"/>
      <c r="E12" s="548"/>
      <c r="F12" s="548"/>
      <c r="G12" s="548"/>
      <c r="H12" s="548"/>
      <c r="I12" s="548"/>
      <c r="J12" s="548"/>
      <c r="K12" s="548"/>
      <c r="L12" s="548"/>
      <c r="M12" s="548"/>
      <c r="N12" s="237">
        <f>SUM(B12:M12)</f>
        <v>0</v>
      </c>
    </row>
    <row r="13" spans="1:14" x14ac:dyDescent="0.25">
      <c r="A13" s="232" t="s">
        <v>203</v>
      </c>
      <c r="B13" s="236"/>
      <c r="C13" s="236"/>
      <c r="D13" s="236"/>
      <c r="E13" s="548"/>
      <c r="F13" s="548"/>
      <c r="G13" s="548"/>
      <c r="H13" s="548"/>
      <c r="I13" s="548"/>
      <c r="J13" s="548"/>
      <c r="K13" s="548"/>
      <c r="L13" s="548"/>
      <c r="M13" s="548"/>
      <c r="N13" s="237">
        <f>SUM(B13:M13)</f>
        <v>0</v>
      </c>
    </row>
    <row r="14" spans="1:14" x14ac:dyDescent="0.25">
      <c r="A14" s="549" t="s">
        <v>204</v>
      </c>
      <c r="B14" s="236"/>
      <c r="C14" s="236"/>
      <c r="D14" s="236"/>
      <c r="E14" s="548"/>
      <c r="F14" s="548"/>
      <c r="G14" s="548"/>
      <c r="H14" s="548"/>
      <c r="I14" s="548"/>
      <c r="J14" s="548"/>
      <c r="K14" s="548"/>
      <c r="L14" s="548"/>
      <c r="M14" s="548"/>
      <c r="N14" s="237">
        <f>SUM(B14:M14)</f>
        <v>0</v>
      </c>
    </row>
    <row r="15" spans="1:14" x14ac:dyDescent="0.25">
      <c r="A15" s="232" t="s">
        <v>205</v>
      </c>
      <c r="B15" s="236"/>
      <c r="C15" s="236"/>
      <c r="D15" s="236"/>
      <c r="E15" s="548"/>
      <c r="F15" s="548"/>
      <c r="G15" s="548"/>
      <c r="H15" s="548"/>
      <c r="I15" s="548"/>
      <c r="J15" s="548"/>
      <c r="K15" s="548"/>
      <c r="L15" s="548"/>
      <c r="M15" s="548"/>
      <c r="N15" s="237">
        <f>SUM(B15:M15)</f>
        <v>0</v>
      </c>
    </row>
    <row r="16" spans="1:14" x14ac:dyDescent="0.25">
      <c r="A16" s="232" t="s">
        <v>206</v>
      </c>
      <c r="B16" s="236"/>
      <c r="C16" s="236"/>
      <c r="D16" s="236"/>
      <c r="E16" s="548"/>
      <c r="F16" s="548"/>
      <c r="G16" s="548"/>
      <c r="H16" s="548"/>
      <c r="I16" s="548"/>
      <c r="J16" s="548"/>
      <c r="K16" s="548"/>
      <c r="L16" s="548"/>
      <c r="M16" s="548"/>
      <c r="N16" s="237">
        <f t="shared" si="0"/>
        <v>0</v>
      </c>
    </row>
    <row r="17" spans="1:14" x14ac:dyDescent="0.25">
      <c r="A17" s="232" t="s">
        <v>207</v>
      </c>
      <c r="B17" s="236"/>
      <c r="C17" s="236"/>
      <c r="D17" s="236"/>
      <c r="E17" s="548"/>
      <c r="F17" s="548"/>
      <c r="G17" s="548"/>
      <c r="H17" s="548"/>
      <c r="I17" s="548"/>
      <c r="J17" s="548"/>
      <c r="K17" s="548"/>
      <c r="L17" s="548"/>
      <c r="M17" s="548"/>
      <c r="N17" s="237">
        <f t="shared" si="0"/>
        <v>0</v>
      </c>
    </row>
    <row r="18" spans="1:14" x14ac:dyDescent="0.25">
      <c r="A18" s="232" t="s">
        <v>208</v>
      </c>
      <c r="B18" s="236"/>
      <c r="C18" s="236"/>
      <c r="D18" s="236"/>
      <c r="E18" s="236"/>
      <c r="F18" s="548"/>
      <c r="G18" s="548"/>
      <c r="H18" s="548"/>
      <c r="I18" s="548"/>
      <c r="J18" s="548"/>
      <c r="K18" s="548"/>
      <c r="L18" s="548"/>
      <c r="M18" s="548"/>
      <c r="N18" s="237">
        <f t="shared" si="0"/>
        <v>0</v>
      </c>
    </row>
    <row r="19" spans="1:14" x14ac:dyDescent="0.25">
      <c r="A19" s="232" t="s">
        <v>209</v>
      </c>
      <c r="B19" s="236"/>
      <c r="C19" s="236"/>
      <c r="D19" s="236"/>
      <c r="E19" s="548"/>
      <c r="F19" s="548"/>
      <c r="G19" s="548"/>
      <c r="H19" s="548"/>
      <c r="I19" s="548"/>
      <c r="J19" s="548"/>
      <c r="K19" s="548"/>
      <c r="L19" s="548"/>
      <c r="M19" s="548"/>
      <c r="N19" s="237">
        <f t="shared" si="0"/>
        <v>0</v>
      </c>
    </row>
    <row r="20" spans="1:14" x14ac:dyDescent="0.25">
      <c r="A20" s="549" t="s">
        <v>210</v>
      </c>
      <c r="B20" s="236"/>
      <c r="C20" s="236"/>
      <c r="D20" s="236"/>
      <c r="E20" s="236"/>
      <c r="F20" s="548"/>
      <c r="G20" s="548"/>
      <c r="H20" s="548"/>
      <c r="I20" s="548"/>
      <c r="J20" s="548"/>
      <c r="K20" s="548"/>
      <c r="L20" s="548"/>
      <c r="M20" s="548"/>
      <c r="N20" s="237">
        <f>SUM(B20:M20)</f>
        <v>0</v>
      </c>
    </row>
    <row r="21" spans="1:14" x14ac:dyDescent="0.25">
      <c r="A21" s="549" t="s">
        <v>211</v>
      </c>
      <c r="B21" s="236"/>
      <c r="C21" s="236"/>
      <c r="D21" s="236"/>
      <c r="E21" s="548"/>
      <c r="F21" s="548"/>
      <c r="G21" s="548"/>
      <c r="H21" s="548"/>
      <c r="I21" s="548"/>
      <c r="J21" s="548"/>
      <c r="K21" s="548"/>
      <c r="L21" s="548"/>
      <c r="M21" s="548"/>
      <c r="N21" s="237">
        <f t="shared" si="0"/>
        <v>0</v>
      </c>
    </row>
    <row r="22" spans="1:14" x14ac:dyDescent="0.25">
      <c r="A22" s="232" t="s">
        <v>212</v>
      </c>
      <c r="B22" s="236"/>
      <c r="C22" s="236"/>
      <c r="D22" s="236"/>
      <c r="E22" s="548"/>
      <c r="F22" s="548"/>
      <c r="G22" s="548"/>
      <c r="H22" s="548"/>
      <c r="I22" s="548"/>
      <c r="J22" s="548"/>
      <c r="K22" s="548"/>
      <c r="L22" s="548"/>
      <c r="M22" s="548"/>
      <c r="N22" s="237">
        <f t="shared" si="0"/>
        <v>0</v>
      </c>
    </row>
    <row r="23" spans="1:14" x14ac:dyDescent="0.25">
      <c r="A23" s="232" t="s">
        <v>213</v>
      </c>
      <c r="B23" s="236"/>
      <c r="C23" s="236"/>
      <c r="D23" s="236"/>
      <c r="E23" s="548"/>
      <c r="F23" s="548"/>
      <c r="G23" s="548"/>
      <c r="H23" s="548"/>
      <c r="I23" s="548"/>
      <c r="J23" s="548"/>
      <c r="K23" s="548"/>
      <c r="L23" s="548"/>
      <c r="M23" s="548"/>
      <c r="N23" s="237">
        <f t="shared" si="0"/>
        <v>0</v>
      </c>
    </row>
    <row r="24" spans="1:14" x14ac:dyDescent="0.25">
      <c r="A24" s="232" t="s">
        <v>214</v>
      </c>
      <c r="B24" s="236"/>
      <c r="C24" s="236"/>
      <c r="D24" s="236"/>
      <c r="E24" s="548"/>
      <c r="F24" s="548"/>
      <c r="G24" s="548"/>
      <c r="H24" s="548"/>
      <c r="I24" s="548"/>
      <c r="J24" s="548"/>
      <c r="K24" s="548"/>
      <c r="L24" s="548"/>
      <c r="M24" s="548"/>
      <c r="N24" s="237">
        <f>SUM(B24:M24)</f>
        <v>0</v>
      </c>
    </row>
    <row r="25" spans="1:14" x14ac:dyDescent="0.25">
      <c r="A25" s="232" t="s">
        <v>215</v>
      </c>
      <c r="B25" s="236"/>
      <c r="C25" s="236"/>
      <c r="D25" s="236"/>
      <c r="E25" s="548"/>
      <c r="F25" s="548"/>
      <c r="G25" s="548"/>
      <c r="H25" s="548"/>
      <c r="I25" s="548"/>
      <c r="J25" s="548"/>
      <c r="K25" s="548"/>
      <c r="L25" s="548"/>
      <c r="M25" s="548"/>
      <c r="N25" s="237">
        <f t="shared" si="0"/>
        <v>0</v>
      </c>
    </row>
    <row r="26" spans="1:14" x14ac:dyDescent="0.25">
      <c r="A26" s="232" t="s">
        <v>216</v>
      </c>
      <c r="B26" s="236"/>
      <c r="C26" s="236"/>
      <c r="D26" s="236"/>
      <c r="E26" s="548"/>
      <c r="F26" s="548"/>
      <c r="G26" s="548"/>
      <c r="H26" s="548"/>
      <c r="I26" s="548"/>
      <c r="J26" s="548"/>
      <c r="K26" s="548"/>
      <c r="L26" s="548"/>
      <c r="M26" s="548"/>
      <c r="N26" s="237">
        <f t="shared" si="0"/>
        <v>0</v>
      </c>
    </row>
    <row r="27" spans="1:14" x14ac:dyDescent="0.25">
      <c r="A27" s="232" t="s">
        <v>217</v>
      </c>
      <c r="B27" s="236"/>
      <c r="C27" s="236"/>
      <c r="D27" s="236"/>
      <c r="E27" s="548"/>
      <c r="F27" s="548"/>
      <c r="G27" s="548"/>
      <c r="H27" s="548"/>
      <c r="I27" s="548"/>
      <c r="J27" s="548"/>
      <c r="K27" s="548"/>
      <c r="L27" s="548"/>
      <c r="M27" s="548"/>
      <c r="N27" s="237">
        <f t="shared" si="0"/>
        <v>0</v>
      </c>
    </row>
    <row r="28" spans="1:14" x14ac:dyDescent="0.25">
      <c r="A28" s="232" t="s">
        <v>218</v>
      </c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7">
        <f t="shared" si="0"/>
        <v>0</v>
      </c>
    </row>
    <row r="29" spans="1:14" x14ac:dyDescent="0.25">
      <c r="A29" s="549" t="s">
        <v>218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7">
        <f t="shared" si="0"/>
        <v>0</v>
      </c>
    </row>
    <row r="30" spans="1:14" x14ac:dyDescent="0.25">
      <c r="A30" s="549" t="s">
        <v>218</v>
      </c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7">
        <f>SUM(B30:M30)</f>
        <v>0</v>
      </c>
    </row>
    <row r="31" spans="1:14" x14ac:dyDescent="0.25">
      <c r="A31" s="549" t="s">
        <v>218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7">
        <f>SUM(B31:M31)</f>
        <v>0</v>
      </c>
    </row>
    <row r="32" spans="1:14" x14ac:dyDescent="0.25">
      <c r="A32" s="233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9"/>
    </row>
    <row r="33" spans="1:14" s="247" customFormat="1" ht="13.8" thickBot="1" x14ac:dyDescent="0.3">
      <c r="A33" s="403" t="s">
        <v>219</v>
      </c>
      <c r="B33" s="404">
        <f t="shared" ref="B33:M33" si="1">SUM(B3:B31)</f>
        <v>0</v>
      </c>
      <c r="C33" s="404">
        <f t="shared" si="1"/>
        <v>0</v>
      </c>
      <c r="D33" s="404">
        <f t="shared" si="1"/>
        <v>0</v>
      </c>
      <c r="E33" s="404">
        <f t="shared" si="1"/>
        <v>0</v>
      </c>
      <c r="F33" s="404">
        <f t="shared" si="1"/>
        <v>0</v>
      </c>
      <c r="G33" s="404">
        <f t="shared" si="1"/>
        <v>0</v>
      </c>
      <c r="H33" s="404">
        <f t="shared" si="1"/>
        <v>0</v>
      </c>
      <c r="I33" s="404">
        <f t="shared" si="1"/>
        <v>0</v>
      </c>
      <c r="J33" s="404">
        <f t="shared" si="1"/>
        <v>0</v>
      </c>
      <c r="K33" s="404">
        <f t="shared" si="1"/>
        <v>0</v>
      </c>
      <c r="L33" s="404">
        <f t="shared" si="1"/>
        <v>0</v>
      </c>
      <c r="M33" s="404">
        <f t="shared" si="1"/>
        <v>0</v>
      </c>
      <c r="N33" s="405">
        <f>SUM(B33:M33)</f>
        <v>0</v>
      </c>
    </row>
  </sheetData>
  <sheetProtection formatColumns="0" insertColumns="0" insertRows="0"/>
  <phoneticPr fontId="0" type="noConversion"/>
  <pageMargins left="0.23622047244094491" right="0.23622047244094491" top="0.74803149606299213" bottom="0.74803149606299213" header="0.31496062992125984" footer="0.31496062992125984"/>
  <pageSetup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58A618"/>
  </sheetPr>
  <dimension ref="A1:AW96"/>
  <sheetViews>
    <sheetView showGridLines="0" zoomScaleNormal="100" workbookViewId="0">
      <pane xSplit="1" topLeftCell="B1" activePane="topRight" state="frozen"/>
      <selection pane="topRight" activeCell="A2" sqref="A2:N78"/>
    </sheetView>
  </sheetViews>
  <sheetFormatPr defaultColWidth="11.44140625" defaultRowHeight="13.8" x14ac:dyDescent="0.25"/>
  <cols>
    <col min="1" max="1" width="18.88671875" style="39" customWidth="1"/>
    <col min="2" max="13" width="12.88671875" style="39" customWidth="1"/>
    <col min="14" max="14" width="12.88671875" style="40" customWidth="1"/>
    <col min="15" max="15" width="11.44140625" style="39"/>
    <col min="16" max="16" width="21.44140625" style="39" customWidth="1"/>
    <col min="17" max="29" width="12.88671875" style="39" customWidth="1"/>
    <col min="30" max="16384" width="11.44140625" style="39"/>
  </cols>
  <sheetData>
    <row r="1" spans="1:49" x14ac:dyDescent="0.25">
      <c r="AD1" s="109"/>
      <c r="AE1" s="109"/>
      <c r="AF1" s="109"/>
      <c r="AG1" s="109"/>
      <c r="AH1" s="109"/>
      <c r="AI1" s="391"/>
      <c r="AJ1" s="391"/>
      <c r="AK1" s="391"/>
      <c r="AL1" s="391"/>
      <c r="AM1" s="391"/>
      <c r="AN1" s="391"/>
      <c r="AO1" s="391"/>
      <c r="AP1" s="391"/>
      <c r="AQ1" s="391"/>
      <c r="AR1" s="391"/>
      <c r="AS1" s="391"/>
      <c r="AT1" s="391"/>
      <c r="AU1" s="391"/>
      <c r="AV1" s="391"/>
      <c r="AW1" s="391"/>
    </row>
    <row r="2" spans="1:49" ht="18.75" customHeight="1" x14ac:dyDescent="0.3">
      <c r="A2" s="240" t="s">
        <v>58</v>
      </c>
      <c r="B2" s="78"/>
      <c r="C2" s="241" t="s">
        <v>59</v>
      </c>
      <c r="D2" s="78"/>
      <c r="E2" s="80"/>
      <c r="J2" s="203"/>
      <c r="K2" s="379"/>
      <c r="P2" s="38"/>
      <c r="Q2" s="203"/>
      <c r="V2" s="203"/>
      <c r="AA2" s="203"/>
      <c r="AB2" s="203"/>
      <c r="AD2" s="109"/>
      <c r="AE2" s="109"/>
      <c r="AF2" s="109"/>
      <c r="AG2" s="109"/>
      <c r="AH2" s="109"/>
      <c r="AI2" s="391"/>
      <c r="AJ2" s="391"/>
      <c r="AK2" s="391"/>
      <c r="AL2" s="391"/>
      <c r="AM2" s="391"/>
      <c r="AN2" s="391"/>
      <c r="AO2" s="391"/>
      <c r="AP2" s="391"/>
      <c r="AQ2" s="391"/>
      <c r="AR2" s="391"/>
      <c r="AS2" s="391"/>
      <c r="AT2" s="391"/>
      <c r="AU2" s="391"/>
      <c r="AV2" s="391"/>
      <c r="AW2" s="391"/>
    </row>
    <row r="3" spans="1:49" s="391" customFormat="1" ht="21" x14ac:dyDescent="0.4">
      <c r="A3" s="423" t="s">
        <v>60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7"/>
      <c r="P3" s="423" t="s">
        <v>61</v>
      </c>
      <c r="Q3" s="396"/>
      <c r="R3" s="395"/>
      <c r="S3" s="395"/>
      <c r="T3" s="395"/>
      <c r="U3" s="395"/>
      <c r="V3" s="396"/>
      <c r="W3" s="395"/>
      <c r="X3" s="395"/>
      <c r="Y3" s="395"/>
      <c r="Z3" s="395"/>
      <c r="AA3" s="396"/>
      <c r="AB3" s="396"/>
      <c r="AC3" s="398"/>
      <c r="AD3" s="109"/>
      <c r="AE3" s="109"/>
      <c r="AF3" s="109"/>
      <c r="AG3" s="109"/>
      <c r="AH3" s="109"/>
    </row>
    <row r="4" spans="1:49" s="391" customFormat="1" x14ac:dyDescent="0.25">
      <c r="A4" s="575"/>
      <c r="B4" s="575"/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P4" s="575"/>
      <c r="Q4" s="575"/>
      <c r="R4" s="575"/>
      <c r="S4" s="575"/>
      <c r="T4" s="575"/>
      <c r="U4" s="575"/>
      <c r="V4" s="575"/>
      <c r="W4" s="575"/>
      <c r="X4" s="575"/>
      <c r="Y4" s="575"/>
      <c r="Z4" s="575"/>
      <c r="AA4" s="575"/>
      <c r="AB4" s="575"/>
      <c r="AC4" s="575"/>
      <c r="AD4" s="109"/>
      <c r="AE4" s="109"/>
      <c r="AF4" s="109"/>
      <c r="AG4" s="109"/>
      <c r="AH4" s="109"/>
    </row>
    <row r="5" spans="1:49" s="43" customFormat="1" x14ac:dyDescent="0.25">
      <c r="A5" s="41"/>
      <c r="B5" s="82" t="s">
        <v>62</v>
      </c>
      <c r="C5" s="82" t="s">
        <v>63</v>
      </c>
      <c r="D5" s="82" t="s">
        <v>64</v>
      </c>
      <c r="E5" s="82" t="s">
        <v>65</v>
      </c>
      <c r="F5" s="82" t="s">
        <v>66</v>
      </c>
      <c r="G5" s="82" t="s">
        <v>67</v>
      </c>
      <c r="H5" s="82" t="s">
        <v>68</v>
      </c>
      <c r="I5" s="82" t="s">
        <v>69</v>
      </c>
      <c r="J5" s="82" t="s">
        <v>70</v>
      </c>
      <c r="K5" s="82" t="s">
        <v>71</v>
      </c>
      <c r="L5" s="82" t="s">
        <v>72</v>
      </c>
      <c r="M5" s="82" t="s">
        <v>73</v>
      </c>
      <c r="N5" s="76" t="s">
        <v>74</v>
      </c>
      <c r="P5" s="82"/>
      <c r="Q5" s="82" t="s">
        <v>75</v>
      </c>
      <c r="R5" s="82" t="s">
        <v>76</v>
      </c>
      <c r="S5" s="82" t="s">
        <v>77</v>
      </c>
      <c r="T5" s="82" t="s">
        <v>78</v>
      </c>
      <c r="U5" s="82" t="s">
        <v>79</v>
      </c>
      <c r="V5" s="82" t="s">
        <v>80</v>
      </c>
      <c r="W5" s="82" t="s">
        <v>81</v>
      </c>
      <c r="X5" s="82" t="s">
        <v>82</v>
      </c>
      <c r="Y5" s="82" t="s">
        <v>83</v>
      </c>
      <c r="Z5" s="82" t="s">
        <v>84</v>
      </c>
      <c r="AA5" s="82" t="s">
        <v>85</v>
      </c>
      <c r="AB5" s="82" t="s">
        <v>86</v>
      </c>
      <c r="AC5" s="76" t="s">
        <v>87</v>
      </c>
      <c r="AD5" s="111"/>
      <c r="AE5" s="111"/>
      <c r="AF5" s="111"/>
      <c r="AG5" s="111"/>
      <c r="AH5" s="111"/>
      <c r="AI5" s="392"/>
      <c r="AJ5" s="392"/>
      <c r="AK5" s="392"/>
      <c r="AL5" s="392"/>
      <c r="AM5" s="392"/>
      <c r="AN5" s="392"/>
      <c r="AO5" s="392"/>
      <c r="AP5" s="392"/>
      <c r="AQ5" s="392"/>
      <c r="AR5" s="392"/>
      <c r="AS5" s="392"/>
      <c r="AT5" s="392"/>
      <c r="AU5" s="392"/>
      <c r="AV5" s="392"/>
      <c r="AW5" s="392"/>
    </row>
    <row r="6" spans="1:49" s="38" customFormat="1" x14ac:dyDescent="0.25">
      <c r="A6" s="73" t="s">
        <v>88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6"/>
      <c r="P6" s="73" t="s">
        <v>88</v>
      </c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6"/>
      <c r="AD6" s="112"/>
      <c r="AE6" s="112"/>
      <c r="AF6" s="112"/>
      <c r="AG6" s="112"/>
      <c r="AH6" s="112"/>
      <c r="AI6" s="393"/>
      <c r="AJ6" s="393"/>
      <c r="AK6" s="393"/>
      <c r="AL6" s="393"/>
      <c r="AM6" s="393"/>
      <c r="AN6" s="393"/>
      <c r="AO6" s="393"/>
      <c r="AP6" s="393"/>
      <c r="AQ6" s="393"/>
      <c r="AR6" s="393"/>
      <c r="AS6" s="393"/>
      <c r="AT6" s="393"/>
      <c r="AU6" s="393"/>
      <c r="AV6" s="393"/>
      <c r="AW6" s="393"/>
    </row>
    <row r="7" spans="1:49" x14ac:dyDescent="0.25">
      <c r="A7" s="74" t="s">
        <v>89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7"/>
      <c r="P7" s="74" t="s">
        <v>89</v>
      </c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7"/>
      <c r="AD7" s="109"/>
      <c r="AE7" s="109"/>
      <c r="AF7" s="109"/>
      <c r="AG7" s="109"/>
      <c r="AH7" s="109"/>
      <c r="AI7" s="391"/>
      <c r="AJ7" s="391"/>
      <c r="AK7" s="391"/>
      <c r="AL7" s="391"/>
      <c r="AM7" s="391"/>
      <c r="AN7" s="391"/>
      <c r="AO7" s="391"/>
      <c r="AP7" s="391"/>
      <c r="AQ7" s="391"/>
      <c r="AR7" s="391"/>
      <c r="AS7" s="391"/>
      <c r="AT7" s="391"/>
      <c r="AU7" s="391"/>
      <c r="AV7" s="391"/>
      <c r="AW7" s="391"/>
    </row>
    <row r="8" spans="1:49" x14ac:dyDescent="0.25">
      <c r="A8" s="74" t="s">
        <v>90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123"/>
      <c r="P8" s="74" t="s">
        <v>90</v>
      </c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109"/>
      <c r="AE8" s="109"/>
      <c r="AF8" s="109"/>
      <c r="AG8" s="109"/>
      <c r="AH8" s="109"/>
      <c r="AI8" s="391"/>
      <c r="AJ8" s="391"/>
      <c r="AK8" s="391"/>
      <c r="AL8" s="391"/>
      <c r="AM8" s="391"/>
      <c r="AN8" s="391"/>
      <c r="AO8" s="391"/>
      <c r="AP8" s="391"/>
      <c r="AQ8" s="391"/>
      <c r="AR8" s="391"/>
      <c r="AS8" s="391"/>
      <c r="AT8" s="391"/>
      <c r="AU8" s="391"/>
      <c r="AV8" s="391"/>
      <c r="AW8" s="391"/>
    </row>
    <row r="9" spans="1:49" s="38" customFormat="1" x14ac:dyDescent="0.25">
      <c r="A9" s="83" t="s">
        <v>91</v>
      </c>
      <c r="B9" s="84">
        <f>B8*B7</f>
        <v>0</v>
      </c>
      <c r="C9" s="84">
        <f t="shared" ref="C9:M9" si="0">C8*C7</f>
        <v>0</v>
      </c>
      <c r="D9" s="84">
        <f t="shared" si="0"/>
        <v>0</v>
      </c>
      <c r="E9" s="84">
        <f t="shared" si="0"/>
        <v>0</v>
      </c>
      <c r="F9" s="84">
        <f t="shared" si="0"/>
        <v>0</v>
      </c>
      <c r="G9" s="84">
        <f t="shared" si="0"/>
        <v>0</v>
      </c>
      <c r="H9" s="84">
        <f>H8*H7</f>
        <v>0</v>
      </c>
      <c r="I9" s="84">
        <f t="shared" si="0"/>
        <v>0</v>
      </c>
      <c r="J9" s="84">
        <f t="shared" si="0"/>
        <v>0</v>
      </c>
      <c r="K9" s="84">
        <f t="shared" si="0"/>
        <v>0</v>
      </c>
      <c r="L9" s="84">
        <f t="shared" si="0"/>
        <v>0</v>
      </c>
      <c r="M9" s="84">
        <f t="shared" si="0"/>
        <v>0</v>
      </c>
      <c r="N9" s="201">
        <f>SUM(B9:M9)</f>
        <v>0</v>
      </c>
      <c r="P9" s="83" t="s">
        <v>91</v>
      </c>
      <c r="Q9" s="85">
        <f>Q8*Q7</f>
        <v>0</v>
      </c>
      <c r="R9" s="85">
        <f t="shared" ref="R9:AB9" si="1">R8*R7</f>
        <v>0</v>
      </c>
      <c r="S9" s="85">
        <f t="shared" si="1"/>
        <v>0</v>
      </c>
      <c r="T9" s="85">
        <f t="shared" si="1"/>
        <v>0</v>
      </c>
      <c r="U9" s="85">
        <f t="shared" si="1"/>
        <v>0</v>
      </c>
      <c r="V9" s="85">
        <f t="shared" si="1"/>
        <v>0</v>
      </c>
      <c r="W9" s="85">
        <f t="shared" si="1"/>
        <v>0</v>
      </c>
      <c r="X9" s="85">
        <f t="shared" si="1"/>
        <v>0</v>
      </c>
      <c r="Y9" s="85">
        <f t="shared" si="1"/>
        <v>0</v>
      </c>
      <c r="Z9" s="85">
        <f t="shared" si="1"/>
        <v>0</v>
      </c>
      <c r="AA9" s="85">
        <f t="shared" si="1"/>
        <v>0</v>
      </c>
      <c r="AB9" s="85">
        <f t="shared" si="1"/>
        <v>0</v>
      </c>
      <c r="AC9" s="85">
        <f>SUM(Q9:AB9)</f>
        <v>0</v>
      </c>
      <c r="AD9" s="112"/>
      <c r="AE9" s="112"/>
      <c r="AF9" s="112"/>
      <c r="AG9" s="112"/>
      <c r="AH9" s="112"/>
      <c r="AI9" s="393"/>
      <c r="AJ9" s="393"/>
      <c r="AK9" s="393"/>
      <c r="AL9" s="393"/>
      <c r="AM9" s="393"/>
      <c r="AN9" s="393"/>
      <c r="AO9" s="393"/>
      <c r="AP9" s="393"/>
      <c r="AQ9" s="393"/>
      <c r="AR9" s="393"/>
      <c r="AS9" s="393"/>
      <c r="AT9" s="393"/>
      <c r="AU9" s="393"/>
      <c r="AV9" s="393"/>
      <c r="AW9" s="393"/>
    </row>
    <row r="10" spans="1:49" ht="17.25" customHeight="1" x14ac:dyDescent="0.25">
      <c r="A10" s="569"/>
      <c r="B10" s="569"/>
      <c r="C10" s="569"/>
      <c r="D10" s="569"/>
      <c r="E10" s="569"/>
      <c r="F10" s="569"/>
      <c r="G10" s="569"/>
      <c r="H10" s="569"/>
      <c r="I10" s="569"/>
      <c r="J10" s="569"/>
      <c r="K10" s="569"/>
      <c r="L10" s="569"/>
      <c r="M10" s="569"/>
      <c r="N10" s="570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6"/>
      <c r="AD10" s="109"/>
      <c r="AE10" s="109"/>
      <c r="AF10" s="109"/>
      <c r="AG10" s="109"/>
      <c r="AH10" s="109"/>
      <c r="AI10" s="391"/>
      <c r="AJ10" s="391"/>
      <c r="AK10" s="391"/>
      <c r="AL10" s="391"/>
      <c r="AM10" s="391"/>
      <c r="AN10" s="391"/>
      <c r="AO10" s="391"/>
      <c r="AP10" s="391"/>
      <c r="AQ10" s="391"/>
      <c r="AR10" s="391"/>
      <c r="AS10" s="391"/>
      <c r="AT10" s="391"/>
      <c r="AU10" s="391"/>
      <c r="AV10" s="391"/>
      <c r="AW10" s="391"/>
    </row>
    <row r="11" spans="1:49" s="38" customFormat="1" x14ac:dyDescent="0.25">
      <c r="A11" s="73" t="s">
        <v>92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127"/>
      <c r="P11" s="44" t="s">
        <v>92</v>
      </c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2"/>
      <c r="AD11" s="112"/>
      <c r="AE11" s="112"/>
      <c r="AF11" s="112"/>
      <c r="AG11" s="112"/>
      <c r="AH11" s="112"/>
      <c r="AI11" s="393"/>
      <c r="AJ11" s="393"/>
      <c r="AK11" s="393"/>
      <c r="AL11" s="393"/>
      <c r="AM11" s="393"/>
      <c r="AN11" s="393"/>
      <c r="AO11" s="393"/>
      <c r="AP11" s="393"/>
      <c r="AQ11" s="393"/>
      <c r="AR11" s="393"/>
      <c r="AS11" s="393"/>
      <c r="AT11" s="393"/>
      <c r="AU11" s="393"/>
      <c r="AV11" s="393"/>
      <c r="AW11" s="393"/>
    </row>
    <row r="12" spans="1:49" x14ac:dyDescent="0.25">
      <c r="A12" s="74" t="s">
        <v>89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123"/>
      <c r="P12" s="45" t="s">
        <v>89</v>
      </c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69"/>
      <c r="AD12" s="109"/>
      <c r="AE12" s="109"/>
      <c r="AF12" s="109"/>
      <c r="AG12" s="109"/>
      <c r="AH12" s="109"/>
      <c r="AI12" s="391"/>
      <c r="AJ12" s="391"/>
      <c r="AK12" s="391"/>
      <c r="AL12" s="391"/>
      <c r="AM12" s="391"/>
      <c r="AN12" s="391"/>
      <c r="AO12" s="391"/>
      <c r="AP12" s="391"/>
      <c r="AQ12" s="391"/>
      <c r="AR12" s="391"/>
      <c r="AS12" s="391"/>
      <c r="AT12" s="391"/>
      <c r="AU12" s="391"/>
      <c r="AV12" s="391"/>
      <c r="AW12" s="391"/>
    </row>
    <row r="13" spans="1:49" x14ac:dyDescent="0.25">
      <c r="A13" s="74" t="s">
        <v>90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123"/>
      <c r="P13" s="45" t="s">
        <v>90</v>
      </c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109"/>
      <c r="AE13" s="109"/>
      <c r="AF13" s="109"/>
      <c r="AG13" s="109"/>
      <c r="AH13" s="109"/>
      <c r="AI13" s="391"/>
      <c r="AJ13" s="391"/>
      <c r="AK13" s="391"/>
      <c r="AL13" s="391"/>
      <c r="AM13" s="391"/>
      <c r="AN13" s="391"/>
      <c r="AO13" s="391"/>
      <c r="AP13" s="391"/>
      <c r="AQ13" s="391"/>
      <c r="AR13" s="391"/>
      <c r="AS13" s="391"/>
      <c r="AT13" s="391"/>
      <c r="AU13" s="391"/>
      <c r="AV13" s="391"/>
      <c r="AW13" s="391"/>
    </row>
    <row r="14" spans="1:49" s="38" customFormat="1" x14ac:dyDescent="0.25">
      <c r="A14" s="83" t="s">
        <v>91</v>
      </c>
      <c r="B14" s="85">
        <f>B13*B12</f>
        <v>0</v>
      </c>
      <c r="C14" s="85">
        <f t="shared" ref="C14:M14" si="2">C13*C12</f>
        <v>0</v>
      </c>
      <c r="D14" s="85">
        <f t="shared" si="2"/>
        <v>0</v>
      </c>
      <c r="E14" s="85">
        <f t="shared" si="2"/>
        <v>0</v>
      </c>
      <c r="F14" s="85">
        <f t="shared" si="2"/>
        <v>0</v>
      </c>
      <c r="G14" s="85">
        <f t="shared" si="2"/>
        <v>0</v>
      </c>
      <c r="H14" s="85">
        <f t="shared" si="2"/>
        <v>0</v>
      </c>
      <c r="I14" s="85">
        <f t="shared" si="2"/>
        <v>0</v>
      </c>
      <c r="J14" s="85">
        <f t="shared" si="2"/>
        <v>0</v>
      </c>
      <c r="K14" s="85">
        <f t="shared" si="2"/>
        <v>0</v>
      </c>
      <c r="L14" s="85">
        <f t="shared" si="2"/>
        <v>0</v>
      </c>
      <c r="M14" s="85">
        <f t="shared" si="2"/>
        <v>0</v>
      </c>
      <c r="N14" s="202">
        <f>SUM(B14:M14)</f>
        <v>0</v>
      </c>
      <c r="P14" s="83" t="s">
        <v>91</v>
      </c>
      <c r="Q14" s="85">
        <f>Q13*Q12</f>
        <v>0</v>
      </c>
      <c r="R14" s="85">
        <f t="shared" ref="R14:AB14" si="3">R13*R12</f>
        <v>0</v>
      </c>
      <c r="S14" s="85">
        <f t="shared" si="3"/>
        <v>0</v>
      </c>
      <c r="T14" s="85">
        <f t="shared" si="3"/>
        <v>0</v>
      </c>
      <c r="U14" s="85">
        <f t="shared" si="3"/>
        <v>0</v>
      </c>
      <c r="V14" s="85">
        <f t="shared" si="3"/>
        <v>0</v>
      </c>
      <c r="W14" s="85">
        <f t="shared" si="3"/>
        <v>0</v>
      </c>
      <c r="X14" s="85">
        <f t="shared" si="3"/>
        <v>0</v>
      </c>
      <c r="Y14" s="85">
        <f t="shared" si="3"/>
        <v>0</v>
      </c>
      <c r="Z14" s="85">
        <f t="shared" si="3"/>
        <v>0</v>
      </c>
      <c r="AA14" s="85">
        <f t="shared" si="3"/>
        <v>0</v>
      </c>
      <c r="AB14" s="85">
        <f t="shared" si="3"/>
        <v>0</v>
      </c>
      <c r="AC14" s="85">
        <f>SUM(Q14:AB14)</f>
        <v>0</v>
      </c>
      <c r="AD14" s="112"/>
      <c r="AE14" s="112"/>
      <c r="AF14" s="112"/>
      <c r="AG14" s="112"/>
      <c r="AH14" s="112"/>
      <c r="AI14" s="393"/>
      <c r="AJ14" s="393"/>
      <c r="AK14" s="393"/>
      <c r="AL14" s="393"/>
      <c r="AM14" s="393"/>
      <c r="AN14" s="393"/>
      <c r="AO14" s="393"/>
      <c r="AP14" s="393"/>
      <c r="AQ14" s="393"/>
      <c r="AR14" s="393"/>
      <c r="AS14" s="393"/>
      <c r="AT14" s="393"/>
      <c r="AU14" s="393"/>
      <c r="AV14" s="393"/>
      <c r="AW14" s="393"/>
    </row>
    <row r="15" spans="1:49" x14ac:dyDescent="0.25">
      <c r="A15" s="569"/>
      <c r="B15" s="569"/>
      <c r="C15" s="569"/>
      <c r="D15" s="569"/>
      <c r="E15" s="569"/>
      <c r="F15" s="569"/>
      <c r="G15" s="569"/>
      <c r="H15" s="569"/>
      <c r="I15" s="569"/>
      <c r="J15" s="569"/>
      <c r="K15" s="569"/>
      <c r="L15" s="569"/>
      <c r="M15" s="569"/>
      <c r="N15" s="570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6"/>
      <c r="AD15" s="109"/>
      <c r="AE15" s="109"/>
      <c r="AF15" s="109"/>
      <c r="AG15" s="109"/>
      <c r="AH15" s="109"/>
      <c r="AI15" s="391"/>
      <c r="AJ15" s="391"/>
      <c r="AK15" s="391"/>
      <c r="AL15" s="391"/>
      <c r="AM15" s="391"/>
      <c r="AN15" s="391"/>
      <c r="AO15" s="391"/>
      <c r="AP15" s="391"/>
      <c r="AQ15" s="391"/>
      <c r="AR15" s="391"/>
      <c r="AS15" s="391"/>
      <c r="AT15" s="391"/>
      <c r="AU15" s="391"/>
      <c r="AV15" s="391"/>
      <c r="AW15" s="391"/>
    </row>
    <row r="16" spans="1:49" s="38" customFormat="1" x14ac:dyDescent="0.25">
      <c r="A16" s="73" t="s">
        <v>93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127"/>
      <c r="P16" s="44" t="s">
        <v>93</v>
      </c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2"/>
      <c r="AD16" s="112"/>
      <c r="AE16" s="112"/>
      <c r="AF16" s="112"/>
      <c r="AG16" s="112"/>
      <c r="AH16" s="112"/>
      <c r="AI16" s="393"/>
      <c r="AJ16" s="393"/>
      <c r="AK16" s="393"/>
      <c r="AL16" s="393"/>
      <c r="AM16" s="393"/>
      <c r="AN16" s="393"/>
      <c r="AO16" s="393"/>
      <c r="AP16" s="393"/>
      <c r="AQ16" s="393"/>
      <c r="AR16" s="393"/>
      <c r="AS16" s="393"/>
      <c r="AT16" s="393"/>
      <c r="AU16" s="393"/>
      <c r="AV16" s="393"/>
      <c r="AW16" s="393"/>
    </row>
    <row r="17" spans="1:49" x14ac:dyDescent="0.25">
      <c r="A17" s="74" t="s">
        <v>89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123"/>
      <c r="P17" s="45" t="s">
        <v>89</v>
      </c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69"/>
      <c r="AD17" s="109"/>
      <c r="AE17" s="109"/>
      <c r="AF17" s="109"/>
      <c r="AG17" s="109"/>
      <c r="AH17" s="109"/>
      <c r="AI17" s="391"/>
      <c r="AJ17" s="391"/>
      <c r="AK17" s="391"/>
      <c r="AL17" s="391"/>
      <c r="AM17" s="391"/>
      <c r="AN17" s="391"/>
      <c r="AO17" s="391"/>
      <c r="AP17" s="391"/>
      <c r="AQ17" s="391"/>
      <c r="AR17" s="391"/>
      <c r="AS17" s="391"/>
      <c r="AT17" s="391"/>
      <c r="AU17" s="391"/>
      <c r="AV17" s="391"/>
      <c r="AW17" s="391"/>
    </row>
    <row r="18" spans="1:49" x14ac:dyDescent="0.25">
      <c r="A18" s="74" t="s">
        <v>90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123"/>
      <c r="P18" s="45" t="s">
        <v>90</v>
      </c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109"/>
      <c r="AE18" s="109"/>
      <c r="AF18" s="109"/>
      <c r="AG18" s="109"/>
      <c r="AH18" s="109"/>
      <c r="AI18" s="391"/>
      <c r="AJ18" s="391"/>
      <c r="AK18" s="391"/>
      <c r="AL18" s="391"/>
      <c r="AM18" s="391"/>
      <c r="AN18" s="391"/>
      <c r="AO18" s="391"/>
      <c r="AP18" s="391"/>
      <c r="AQ18" s="391"/>
      <c r="AR18" s="391"/>
      <c r="AS18" s="391"/>
      <c r="AT18" s="391"/>
      <c r="AU18" s="391"/>
      <c r="AV18" s="391"/>
      <c r="AW18" s="391"/>
    </row>
    <row r="19" spans="1:49" s="38" customFormat="1" x14ac:dyDescent="0.25">
      <c r="A19" s="83" t="s">
        <v>91</v>
      </c>
      <c r="B19" s="85">
        <f>B18*B17</f>
        <v>0</v>
      </c>
      <c r="C19" s="85">
        <f t="shared" ref="C19:M19" si="4">C18*C17</f>
        <v>0</v>
      </c>
      <c r="D19" s="85">
        <f t="shared" si="4"/>
        <v>0</v>
      </c>
      <c r="E19" s="85">
        <f t="shared" si="4"/>
        <v>0</v>
      </c>
      <c r="F19" s="85">
        <f t="shared" si="4"/>
        <v>0</v>
      </c>
      <c r="G19" s="85">
        <f t="shared" si="4"/>
        <v>0</v>
      </c>
      <c r="H19" s="85">
        <f t="shared" si="4"/>
        <v>0</v>
      </c>
      <c r="I19" s="85">
        <f t="shared" si="4"/>
        <v>0</v>
      </c>
      <c r="J19" s="85">
        <f t="shared" si="4"/>
        <v>0</v>
      </c>
      <c r="K19" s="85">
        <f t="shared" si="4"/>
        <v>0</v>
      </c>
      <c r="L19" s="85">
        <f>L18*L17</f>
        <v>0</v>
      </c>
      <c r="M19" s="85">
        <f t="shared" si="4"/>
        <v>0</v>
      </c>
      <c r="N19" s="202">
        <f>SUM(B19:M19)</f>
        <v>0</v>
      </c>
      <c r="P19" s="83" t="s">
        <v>91</v>
      </c>
      <c r="Q19" s="85">
        <f t="shared" ref="Q19:AB19" si="5">Q18*Q17</f>
        <v>0</v>
      </c>
      <c r="R19" s="85">
        <f t="shared" si="5"/>
        <v>0</v>
      </c>
      <c r="S19" s="85">
        <f t="shared" si="5"/>
        <v>0</v>
      </c>
      <c r="T19" s="85">
        <f t="shared" si="5"/>
        <v>0</v>
      </c>
      <c r="U19" s="85">
        <f t="shared" si="5"/>
        <v>0</v>
      </c>
      <c r="V19" s="85">
        <f t="shared" si="5"/>
        <v>0</v>
      </c>
      <c r="W19" s="85">
        <f t="shared" si="5"/>
        <v>0</v>
      </c>
      <c r="X19" s="85">
        <f t="shared" si="5"/>
        <v>0</v>
      </c>
      <c r="Y19" s="85">
        <f t="shared" si="5"/>
        <v>0</v>
      </c>
      <c r="Z19" s="85">
        <f t="shared" si="5"/>
        <v>0</v>
      </c>
      <c r="AA19" s="85">
        <f t="shared" si="5"/>
        <v>0</v>
      </c>
      <c r="AB19" s="85">
        <f t="shared" si="5"/>
        <v>0</v>
      </c>
      <c r="AC19" s="85">
        <f>SUM(Q19:AB19)</f>
        <v>0</v>
      </c>
      <c r="AD19" s="112"/>
      <c r="AE19" s="112"/>
      <c r="AF19" s="112"/>
      <c r="AG19" s="112"/>
      <c r="AH19" s="112"/>
      <c r="AI19" s="393"/>
      <c r="AJ19" s="393"/>
      <c r="AK19" s="393"/>
      <c r="AL19" s="393"/>
      <c r="AM19" s="393"/>
      <c r="AN19" s="393"/>
      <c r="AO19" s="393"/>
      <c r="AP19" s="393"/>
      <c r="AQ19" s="393"/>
      <c r="AR19" s="393"/>
      <c r="AS19" s="393"/>
      <c r="AT19" s="393"/>
      <c r="AU19" s="393"/>
      <c r="AV19" s="393"/>
      <c r="AW19" s="393"/>
    </row>
    <row r="20" spans="1:49" x14ac:dyDescent="0.25">
      <c r="A20" s="569"/>
      <c r="B20" s="569"/>
      <c r="C20" s="569"/>
      <c r="D20" s="569"/>
      <c r="E20" s="569"/>
      <c r="F20" s="569"/>
      <c r="G20" s="569"/>
      <c r="H20" s="569"/>
      <c r="I20" s="569"/>
      <c r="J20" s="569"/>
      <c r="K20" s="569"/>
      <c r="L20" s="569"/>
      <c r="M20" s="569"/>
      <c r="N20" s="570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6"/>
      <c r="AD20" s="109"/>
      <c r="AE20" s="109"/>
      <c r="AF20" s="109"/>
      <c r="AG20" s="109"/>
      <c r="AH20" s="109"/>
      <c r="AI20" s="391"/>
      <c r="AJ20" s="391"/>
      <c r="AK20" s="391"/>
      <c r="AL20" s="391"/>
      <c r="AM20" s="391"/>
      <c r="AN20" s="391"/>
      <c r="AO20" s="391"/>
      <c r="AP20" s="391"/>
      <c r="AQ20" s="391"/>
      <c r="AR20" s="391"/>
      <c r="AS20" s="391"/>
      <c r="AT20" s="391"/>
      <c r="AU20" s="391"/>
      <c r="AV20" s="391"/>
      <c r="AW20" s="391"/>
    </row>
    <row r="21" spans="1:49" s="38" customFormat="1" x14ac:dyDescent="0.25">
      <c r="A21" s="73" t="s">
        <v>94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127"/>
      <c r="P21" s="44" t="s">
        <v>94</v>
      </c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2"/>
      <c r="AD21" s="112"/>
      <c r="AE21" s="112"/>
      <c r="AF21" s="112"/>
      <c r="AG21" s="112"/>
      <c r="AH21" s="112"/>
      <c r="AI21" s="393"/>
      <c r="AJ21" s="393"/>
      <c r="AK21" s="393"/>
      <c r="AL21" s="393"/>
      <c r="AM21" s="393"/>
      <c r="AN21" s="393"/>
      <c r="AO21" s="393"/>
      <c r="AP21" s="393"/>
      <c r="AQ21" s="393"/>
      <c r="AR21" s="393"/>
      <c r="AS21" s="393"/>
      <c r="AT21" s="393"/>
      <c r="AU21" s="393"/>
      <c r="AV21" s="393"/>
      <c r="AW21" s="393"/>
    </row>
    <row r="22" spans="1:49" x14ac:dyDescent="0.25">
      <c r="A22" s="74" t="s">
        <v>89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123"/>
      <c r="P22" s="45" t="s">
        <v>89</v>
      </c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69"/>
      <c r="AD22" s="109"/>
      <c r="AE22" s="109"/>
      <c r="AF22" s="109"/>
      <c r="AG22" s="109"/>
      <c r="AH22" s="109"/>
      <c r="AI22" s="391"/>
      <c r="AJ22" s="391"/>
      <c r="AK22" s="391"/>
      <c r="AL22" s="391"/>
      <c r="AM22" s="391"/>
      <c r="AN22" s="391"/>
      <c r="AO22" s="391"/>
      <c r="AP22" s="391"/>
      <c r="AQ22" s="391"/>
      <c r="AR22" s="391"/>
      <c r="AS22" s="391"/>
      <c r="AT22" s="391"/>
      <c r="AU22" s="391"/>
      <c r="AV22" s="391"/>
      <c r="AW22" s="391"/>
    </row>
    <row r="23" spans="1:49" x14ac:dyDescent="0.25">
      <c r="A23" s="74" t="s">
        <v>90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123"/>
      <c r="P23" s="45" t="s">
        <v>90</v>
      </c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109"/>
      <c r="AE23" s="109"/>
      <c r="AF23" s="109"/>
      <c r="AG23" s="109"/>
      <c r="AH23" s="109"/>
      <c r="AI23" s="391"/>
      <c r="AJ23" s="391"/>
      <c r="AK23" s="391"/>
      <c r="AL23" s="391"/>
      <c r="AM23" s="391"/>
      <c r="AN23" s="391"/>
      <c r="AO23" s="391"/>
      <c r="AP23" s="391"/>
      <c r="AQ23" s="391"/>
      <c r="AR23" s="391"/>
      <c r="AS23" s="391"/>
      <c r="AT23" s="391"/>
      <c r="AU23" s="391"/>
      <c r="AV23" s="391"/>
      <c r="AW23" s="391"/>
    </row>
    <row r="24" spans="1:49" s="38" customFormat="1" x14ac:dyDescent="0.25">
      <c r="A24" s="83" t="s">
        <v>91</v>
      </c>
      <c r="B24" s="85">
        <f t="shared" ref="B24:M24" si="6">B23*B22</f>
        <v>0</v>
      </c>
      <c r="C24" s="85">
        <f t="shared" si="6"/>
        <v>0</v>
      </c>
      <c r="D24" s="85">
        <f t="shared" si="6"/>
        <v>0</v>
      </c>
      <c r="E24" s="85">
        <f t="shared" si="6"/>
        <v>0</v>
      </c>
      <c r="F24" s="85">
        <f t="shared" si="6"/>
        <v>0</v>
      </c>
      <c r="G24" s="85">
        <f t="shared" si="6"/>
        <v>0</v>
      </c>
      <c r="H24" s="85">
        <f t="shared" si="6"/>
        <v>0</v>
      </c>
      <c r="I24" s="85">
        <f t="shared" si="6"/>
        <v>0</v>
      </c>
      <c r="J24" s="85">
        <f t="shared" si="6"/>
        <v>0</v>
      </c>
      <c r="K24" s="85">
        <f t="shared" si="6"/>
        <v>0</v>
      </c>
      <c r="L24" s="85">
        <f t="shared" si="6"/>
        <v>0</v>
      </c>
      <c r="M24" s="85">
        <f t="shared" si="6"/>
        <v>0</v>
      </c>
      <c r="N24" s="202">
        <f>SUM(B24:M24)</f>
        <v>0</v>
      </c>
      <c r="P24" s="83" t="s">
        <v>91</v>
      </c>
      <c r="Q24" s="85">
        <f t="shared" ref="Q24:AB24" si="7">Q23*Q22</f>
        <v>0</v>
      </c>
      <c r="R24" s="85">
        <f t="shared" si="7"/>
        <v>0</v>
      </c>
      <c r="S24" s="85">
        <f t="shared" si="7"/>
        <v>0</v>
      </c>
      <c r="T24" s="85">
        <f t="shared" si="7"/>
        <v>0</v>
      </c>
      <c r="U24" s="85">
        <f t="shared" si="7"/>
        <v>0</v>
      </c>
      <c r="V24" s="85">
        <f t="shared" si="7"/>
        <v>0</v>
      </c>
      <c r="W24" s="85">
        <f t="shared" si="7"/>
        <v>0</v>
      </c>
      <c r="X24" s="85">
        <f t="shared" si="7"/>
        <v>0</v>
      </c>
      <c r="Y24" s="85">
        <f t="shared" si="7"/>
        <v>0</v>
      </c>
      <c r="Z24" s="85">
        <f t="shared" si="7"/>
        <v>0</v>
      </c>
      <c r="AA24" s="85">
        <f t="shared" si="7"/>
        <v>0</v>
      </c>
      <c r="AB24" s="85">
        <f t="shared" si="7"/>
        <v>0</v>
      </c>
      <c r="AC24" s="85">
        <f>SUM(Q24:AB24)</f>
        <v>0</v>
      </c>
      <c r="AD24" s="112"/>
      <c r="AE24" s="112"/>
      <c r="AF24" s="112"/>
      <c r="AG24" s="112"/>
      <c r="AH24" s="112"/>
      <c r="AI24" s="393"/>
      <c r="AJ24" s="393"/>
      <c r="AK24" s="393"/>
      <c r="AL24" s="393"/>
      <c r="AM24" s="393"/>
      <c r="AN24" s="393"/>
      <c r="AO24" s="393"/>
      <c r="AP24" s="393"/>
      <c r="AQ24" s="393"/>
      <c r="AR24" s="393"/>
      <c r="AS24" s="393"/>
      <c r="AT24" s="393"/>
      <c r="AU24" s="393"/>
      <c r="AV24" s="393"/>
      <c r="AW24" s="393"/>
    </row>
    <row r="25" spans="1:49" x14ac:dyDescent="0.25">
      <c r="A25" s="569"/>
      <c r="B25" s="569"/>
      <c r="C25" s="569"/>
      <c r="D25" s="569"/>
      <c r="E25" s="569"/>
      <c r="F25" s="569"/>
      <c r="G25" s="569"/>
      <c r="H25" s="569"/>
      <c r="I25" s="569"/>
      <c r="J25" s="569"/>
      <c r="K25" s="569"/>
      <c r="L25" s="569"/>
      <c r="M25" s="569"/>
      <c r="N25" s="570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6"/>
      <c r="AD25" s="109"/>
      <c r="AE25" s="109"/>
      <c r="AF25" s="109"/>
      <c r="AG25" s="109"/>
      <c r="AH25" s="109"/>
      <c r="AI25" s="391"/>
      <c r="AJ25" s="391"/>
      <c r="AK25" s="391"/>
      <c r="AL25" s="391"/>
      <c r="AM25" s="391"/>
      <c r="AN25" s="391"/>
      <c r="AO25" s="391"/>
      <c r="AP25" s="391"/>
      <c r="AQ25" s="391"/>
      <c r="AR25" s="391"/>
      <c r="AS25" s="391"/>
      <c r="AT25" s="391"/>
      <c r="AU25" s="391"/>
      <c r="AV25" s="391"/>
      <c r="AW25" s="391"/>
    </row>
    <row r="26" spans="1:49" s="38" customFormat="1" x14ac:dyDescent="0.25">
      <c r="A26" s="73" t="s">
        <v>95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127"/>
      <c r="P26" s="44" t="s">
        <v>95</v>
      </c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2"/>
      <c r="AD26" s="112"/>
      <c r="AE26" s="112"/>
      <c r="AF26" s="112"/>
      <c r="AG26" s="112"/>
      <c r="AH26" s="112"/>
      <c r="AI26" s="393"/>
      <c r="AJ26" s="393"/>
      <c r="AK26" s="393"/>
      <c r="AL26" s="393"/>
      <c r="AM26" s="393"/>
      <c r="AN26" s="393"/>
      <c r="AO26" s="393"/>
      <c r="AP26" s="393"/>
      <c r="AQ26" s="393"/>
      <c r="AR26" s="393"/>
      <c r="AS26" s="393"/>
      <c r="AT26" s="393"/>
      <c r="AU26" s="393"/>
      <c r="AV26" s="393"/>
      <c r="AW26" s="393"/>
    </row>
    <row r="27" spans="1:49" x14ac:dyDescent="0.25">
      <c r="A27" s="74" t="s">
        <v>89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123"/>
      <c r="P27" s="45" t="s">
        <v>89</v>
      </c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69"/>
      <c r="AD27" s="109"/>
      <c r="AE27" s="109"/>
      <c r="AF27" s="109"/>
      <c r="AG27" s="109"/>
      <c r="AH27" s="109"/>
      <c r="AI27" s="391"/>
      <c r="AJ27" s="391"/>
      <c r="AK27" s="391"/>
      <c r="AL27" s="391"/>
      <c r="AM27" s="391"/>
      <c r="AN27" s="391"/>
      <c r="AO27" s="391"/>
      <c r="AP27" s="391"/>
      <c r="AQ27" s="391"/>
      <c r="AR27" s="391"/>
      <c r="AS27" s="391"/>
      <c r="AT27" s="391"/>
      <c r="AU27" s="391"/>
      <c r="AV27" s="391"/>
      <c r="AW27" s="391"/>
    </row>
    <row r="28" spans="1:49" x14ac:dyDescent="0.25">
      <c r="A28" s="74" t="s">
        <v>90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123"/>
      <c r="P28" s="45" t="s">
        <v>90</v>
      </c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109"/>
      <c r="AE28" s="109"/>
      <c r="AF28" s="109"/>
      <c r="AG28" s="109"/>
      <c r="AH28" s="109"/>
      <c r="AI28" s="391"/>
      <c r="AJ28" s="391"/>
      <c r="AK28" s="391"/>
      <c r="AL28" s="391"/>
      <c r="AM28" s="391"/>
      <c r="AN28" s="391"/>
      <c r="AO28" s="391"/>
      <c r="AP28" s="391"/>
      <c r="AQ28" s="391"/>
      <c r="AR28" s="391"/>
      <c r="AS28" s="391"/>
      <c r="AT28" s="391"/>
      <c r="AU28" s="391"/>
      <c r="AV28" s="391"/>
      <c r="AW28" s="391"/>
    </row>
    <row r="29" spans="1:49" x14ac:dyDescent="0.25">
      <c r="A29" s="74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123"/>
      <c r="P29" s="45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109"/>
      <c r="AE29" s="109"/>
      <c r="AF29" s="109"/>
      <c r="AG29" s="109"/>
      <c r="AH29" s="109"/>
      <c r="AI29" s="391"/>
      <c r="AJ29" s="391"/>
      <c r="AK29" s="391"/>
      <c r="AL29" s="391"/>
      <c r="AM29" s="391"/>
      <c r="AN29" s="391"/>
      <c r="AO29" s="391"/>
      <c r="AP29" s="391"/>
      <c r="AQ29" s="391"/>
      <c r="AR29" s="391"/>
      <c r="AS29" s="391"/>
      <c r="AT29" s="391"/>
      <c r="AU29" s="391"/>
      <c r="AV29" s="391"/>
      <c r="AW29" s="391"/>
    </row>
    <row r="30" spans="1:49" s="38" customFormat="1" x14ac:dyDescent="0.25">
      <c r="A30" s="83" t="s">
        <v>91</v>
      </c>
      <c r="B30" s="85">
        <f t="shared" ref="B30:M30" si="8">B28*B27</f>
        <v>0</v>
      </c>
      <c r="C30" s="85">
        <f t="shared" si="8"/>
        <v>0</v>
      </c>
      <c r="D30" s="85">
        <f t="shared" si="8"/>
        <v>0</v>
      </c>
      <c r="E30" s="85">
        <f t="shared" si="8"/>
        <v>0</v>
      </c>
      <c r="F30" s="85">
        <f t="shared" si="8"/>
        <v>0</v>
      </c>
      <c r="G30" s="85">
        <f t="shared" si="8"/>
        <v>0</v>
      </c>
      <c r="H30" s="85">
        <f t="shared" si="8"/>
        <v>0</v>
      </c>
      <c r="I30" s="85">
        <f t="shared" si="8"/>
        <v>0</v>
      </c>
      <c r="J30" s="85">
        <f t="shared" si="8"/>
        <v>0</v>
      </c>
      <c r="K30" s="85">
        <f t="shared" si="8"/>
        <v>0</v>
      </c>
      <c r="L30" s="85">
        <f t="shared" si="8"/>
        <v>0</v>
      </c>
      <c r="M30" s="85">
        <f t="shared" si="8"/>
        <v>0</v>
      </c>
      <c r="N30" s="202">
        <f>SUM(B30:M30)</f>
        <v>0</v>
      </c>
      <c r="P30" s="83" t="s">
        <v>91</v>
      </c>
      <c r="Q30" s="85">
        <f t="shared" ref="Q30:AB30" si="9">Q28*Q27</f>
        <v>0</v>
      </c>
      <c r="R30" s="85">
        <f t="shared" si="9"/>
        <v>0</v>
      </c>
      <c r="S30" s="85">
        <f t="shared" si="9"/>
        <v>0</v>
      </c>
      <c r="T30" s="85">
        <f t="shared" si="9"/>
        <v>0</v>
      </c>
      <c r="U30" s="85">
        <f t="shared" si="9"/>
        <v>0</v>
      </c>
      <c r="V30" s="85">
        <f t="shared" si="9"/>
        <v>0</v>
      </c>
      <c r="W30" s="85">
        <f t="shared" si="9"/>
        <v>0</v>
      </c>
      <c r="X30" s="85">
        <f t="shared" si="9"/>
        <v>0</v>
      </c>
      <c r="Y30" s="85">
        <f t="shared" si="9"/>
        <v>0</v>
      </c>
      <c r="Z30" s="85">
        <f t="shared" si="9"/>
        <v>0</v>
      </c>
      <c r="AA30" s="85">
        <f t="shared" si="9"/>
        <v>0</v>
      </c>
      <c r="AB30" s="85">
        <f t="shared" si="9"/>
        <v>0</v>
      </c>
      <c r="AC30" s="85">
        <f>SUM(Q30:AB30)</f>
        <v>0</v>
      </c>
      <c r="AD30" s="112"/>
      <c r="AE30" s="112"/>
      <c r="AF30" s="112"/>
      <c r="AG30" s="112"/>
      <c r="AH30" s="112"/>
      <c r="AI30" s="393"/>
      <c r="AJ30" s="393"/>
      <c r="AK30" s="393"/>
      <c r="AL30" s="393"/>
      <c r="AM30" s="393"/>
      <c r="AN30" s="393"/>
      <c r="AO30" s="393"/>
      <c r="AP30" s="393"/>
      <c r="AQ30" s="393"/>
      <c r="AR30" s="393"/>
      <c r="AS30" s="393"/>
      <c r="AT30" s="393"/>
      <c r="AU30" s="393"/>
      <c r="AV30" s="393"/>
      <c r="AW30" s="393"/>
    </row>
    <row r="31" spans="1:49" s="38" customFormat="1" x14ac:dyDescent="0.25">
      <c r="A31" s="571"/>
      <c r="B31" s="572"/>
      <c r="C31" s="572"/>
      <c r="D31" s="572"/>
      <c r="E31" s="572"/>
      <c r="F31" s="572"/>
      <c r="G31" s="572"/>
      <c r="H31" s="572"/>
      <c r="I31" s="572"/>
      <c r="J31" s="572"/>
      <c r="K31" s="572"/>
      <c r="L31" s="572"/>
      <c r="M31" s="572"/>
      <c r="N31" s="573"/>
      <c r="P31" s="83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112"/>
      <c r="AE31" s="112"/>
      <c r="AF31" s="112"/>
      <c r="AG31" s="112"/>
      <c r="AH31" s="112"/>
      <c r="AI31" s="393"/>
      <c r="AJ31" s="393"/>
      <c r="AK31" s="393"/>
      <c r="AL31" s="393"/>
      <c r="AM31" s="393"/>
      <c r="AN31" s="393"/>
      <c r="AO31" s="393"/>
      <c r="AP31" s="393"/>
      <c r="AQ31" s="393"/>
      <c r="AR31" s="393"/>
      <c r="AS31" s="393"/>
      <c r="AT31" s="393"/>
      <c r="AU31" s="393"/>
      <c r="AV31" s="393"/>
      <c r="AW31" s="393"/>
    </row>
    <row r="32" spans="1:49" s="38" customFormat="1" x14ac:dyDescent="0.25">
      <c r="A32" s="73" t="s">
        <v>220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127"/>
      <c r="P32" s="44" t="s">
        <v>220</v>
      </c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2"/>
      <c r="AD32" s="112"/>
      <c r="AE32" s="112"/>
      <c r="AF32" s="112"/>
      <c r="AG32" s="112"/>
      <c r="AH32" s="112"/>
      <c r="AI32" s="393"/>
      <c r="AJ32" s="393"/>
      <c r="AK32" s="393"/>
      <c r="AL32" s="393"/>
      <c r="AM32" s="393"/>
      <c r="AN32" s="393"/>
      <c r="AO32" s="393"/>
      <c r="AP32" s="393"/>
      <c r="AQ32" s="393"/>
      <c r="AR32" s="393"/>
      <c r="AS32" s="393"/>
      <c r="AT32" s="393"/>
      <c r="AU32" s="393"/>
      <c r="AV32" s="393"/>
      <c r="AW32" s="393"/>
    </row>
    <row r="33" spans="1:49" x14ac:dyDescent="0.25">
      <c r="A33" s="74" t="s">
        <v>89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123"/>
      <c r="P33" s="45" t="s">
        <v>89</v>
      </c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69"/>
      <c r="AD33" s="109"/>
      <c r="AE33" s="109"/>
      <c r="AF33" s="109"/>
      <c r="AG33" s="109"/>
      <c r="AH33" s="109"/>
      <c r="AI33" s="391"/>
      <c r="AJ33" s="391"/>
      <c r="AK33" s="391"/>
      <c r="AL33" s="391"/>
      <c r="AM33" s="391"/>
      <c r="AN33" s="391"/>
      <c r="AO33" s="391"/>
      <c r="AP33" s="391"/>
      <c r="AQ33" s="391"/>
      <c r="AR33" s="391"/>
      <c r="AS33" s="391"/>
      <c r="AT33" s="391"/>
      <c r="AU33" s="391"/>
      <c r="AV33" s="391"/>
      <c r="AW33" s="391"/>
    </row>
    <row r="34" spans="1:49" x14ac:dyDescent="0.25">
      <c r="A34" s="74" t="s">
        <v>90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123"/>
      <c r="P34" s="45" t="s">
        <v>90</v>
      </c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109"/>
      <c r="AE34" s="109"/>
      <c r="AF34" s="109"/>
      <c r="AG34" s="109"/>
      <c r="AH34" s="109"/>
      <c r="AI34" s="391"/>
      <c r="AJ34" s="391"/>
      <c r="AK34" s="391"/>
      <c r="AL34" s="391"/>
      <c r="AM34" s="391"/>
      <c r="AN34" s="391"/>
      <c r="AO34" s="391"/>
      <c r="AP34" s="391"/>
      <c r="AQ34" s="391"/>
      <c r="AR34" s="391"/>
      <c r="AS34" s="391"/>
      <c r="AT34" s="391"/>
      <c r="AU34" s="391"/>
      <c r="AV34" s="391"/>
      <c r="AW34" s="391"/>
    </row>
    <row r="35" spans="1:49" x14ac:dyDescent="0.25">
      <c r="A35" s="74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123"/>
      <c r="P35" s="45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109"/>
      <c r="AE35" s="109"/>
      <c r="AF35" s="109"/>
      <c r="AG35" s="109"/>
      <c r="AH35" s="109"/>
      <c r="AI35" s="391"/>
      <c r="AJ35" s="391"/>
      <c r="AK35" s="391"/>
      <c r="AL35" s="391"/>
      <c r="AM35" s="391"/>
      <c r="AN35" s="391"/>
      <c r="AO35" s="391"/>
      <c r="AP35" s="391"/>
      <c r="AQ35" s="391"/>
      <c r="AR35" s="391"/>
      <c r="AS35" s="391"/>
      <c r="AT35" s="391"/>
      <c r="AU35" s="391"/>
      <c r="AV35" s="391"/>
      <c r="AW35" s="391"/>
    </row>
    <row r="36" spans="1:49" s="38" customFormat="1" x14ac:dyDescent="0.25">
      <c r="A36" s="83" t="s">
        <v>91</v>
      </c>
      <c r="B36" s="85">
        <f t="shared" ref="B36:M36" si="10">B34*B33</f>
        <v>0</v>
      </c>
      <c r="C36" s="85">
        <f t="shared" si="10"/>
        <v>0</v>
      </c>
      <c r="D36" s="85">
        <f t="shared" si="10"/>
        <v>0</v>
      </c>
      <c r="E36" s="85">
        <f t="shared" si="10"/>
        <v>0</v>
      </c>
      <c r="F36" s="85">
        <f t="shared" si="10"/>
        <v>0</v>
      </c>
      <c r="G36" s="85">
        <f t="shared" si="10"/>
        <v>0</v>
      </c>
      <c r="H36" s="85">
        <f t="shared" si="10"/>
        <v>0</v>
      </c>
      <c r="I36" s="85">
        <f t="shared" si="10"/>
        <v>0</v>
      </c>
      <c r="J36" s="85">
        <f t="shared" si="10"/>
        <v>0</v>
      </c>
      <c r="K36" s="85">
        <f t="shared" si="10"/>
        <v>0</v>
      </c>
      <c r="L36" s="85">
        <f t="shared" si="10"/>
        <v>0</v>
      </c>
      <c r="M36" s="85">
        <f t="shared" si="10"/>
        <v>0</v>
      </c>
      <c r="N36" s="202">
        <f>SUM(B36:M36)</f>
        <v>0</v>
      </c>
      <c r="P36" s="83" t="s">
        <v>91</v>
      </c>
      <c r="Q36" s="85">
        <f>Q34*Q33</f>
        <v>0</v>
      </c>
      <c r="R36" s="85">
        <f t="shared" ref="R36:X36" si="11">R34*R33</f>
        <v>0</v>
      </c>
      <c r="S36" s="85">
        <f t="shared" si="11"/>
        <v>0</v>
      </c>
      <c r="T36" s="85">
        <f t="shared" si="11"/>
        <v>0</v>
      </c>
      <c r="U36" s="85">
        <f t="shared" si="11"/>
        <v>0</v>
      </c>
      <c r="V36" s="85">
        <f t="shared" si="11"/>
        <v>0</v>
      </c>
      <c r="W36" s="85">
        <f t="shared" si="11"/>
        <v>0</v>
      </c>
      <c r="X36" s="85">
        <f t="shared" si="11"/>
        <v>0</v>
      </c>
      <c r="Y36" s="85">
        <f>Y34*Y33</f>
        <v>0</v>
      </c>
      <c r="Z36" s="85">
        <f t="shared" ref="Z36:AB36" si="12">Z34*Z33</f>
        <v>0</v>
      </c>
      <c r="AA36" s="85">
        <f t="shared" si="12"/>
        <v>0</v>
      </c>
      <c r="AB36" s="85">
        <f t="shared" si="12"/>
        <v>0</v>
      </c>
      <c r="AC36" s="85">
        <f>SUM(Q36:AB36)</f>
        <v>0</v>
      </c>
      <c r="AD36" s="112"/>
      <c r="AE36" s="112"/>
      <c r="AF36" s="112"/>
      <c r="AG36" s="112"/>
      <c r="AH36" s="112"/>
      <c r="AI36" s="393"/>
      <c r="AJ36" s="393"/>
      <c r="AK36" s="393"/>
      <c r="AL36" s="393"/>
      <c r="AM36" s="393"/>
      <c r="AN36" s="393"/>
      <c r="AO36" s="393"/>
      <c r="AP36" s="393"/>
      <c r="AQ36" s="393"/>
      <c r="AR36" s="393"/>
      <c r="AS36" s="393"/>
      <c r="AT36" s="393"/>
      <c r="AU36" s="393"/>
      <c r="AV36" s="393"/>
      <c r="AW36" s="393"/>
    </row>
    <row r="37" spans="1:49" s="38" customFormat="1" x14ac:dyDescent="0.25">
      <c r="A37" s="571"/>
      <c r="B37" s="572"/>
      <c r="C37" s="572"/>
      <c r="D37" s="572"/>
      <c r="E37" s="572"/>
      <c r="F37" s="572"/>
      <c r="G37" s="572"/>
      <c r="H37" s="572"/>
      <c r="I37" s="572"/>
      <c r="J37" s="572"/>
      <c r="K37" s="572"/>
      <c r="L37" s="572"/>
      <c r="M37" s="572"/>
      <c r="N37" s="573"/>
      <c r="P37" s="83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112"/>
      <c r="AE37" s="112"/>
      <c r="AF37" s="112"/>
      <c r="AG37" s="112"/>
      <c r="AH37" s="112"/>
      <c r="AI37" s="393"/>
      <c r="AJ37" s="393"/>
      <c r="AK37" s="393"/>
      <c r="AL37" s="393"/>
      <c r="AM37" s="393"/>
      <c r="AN37" s="393"/>
      <c r="AO37" s="393"/>
      <c r="AP37" s="393"/>
      <c r="AQ37" s="393"/>
      <c r="AR37" s="393"/>
      <c r="AS37" s="393"/>
      <c r="AT37" s="393"/>
      <c r="AU37" s="393"/>
      <c r="AV37" s="393"/>
      <c r="AW37" s="393"/>
    </row>
    <row r="38" spans="1:49" s="38" customFormat="1" x14ac:dyDescent="0.25">
      <c r="A38" s="73" t="s">
        <v>221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127"/>
      <c r="P38" s="44" t="s">
        <v>221</v>
      </c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2"/>
      <c r="AD38" s="112"/>
      <c r="AE38" s="112"/>
      <c r="AF38" s="112"/>
      <c r="AG38" s="112"/>
      <c r="AH38" s="112"/>
      <c r="AI38" s="393"/>
      <c r="AJ38" s="393"/>
      <c r="AK38" s="393"/>
      <c r="AL38" s="393"/>
      <c r="AM38" s="393"/>
      <c r="AN38" s="393"/>
      <c r="AO38" s="393"/>
      <c r="AP38" s="393"/>
      <c r="AQ38" s="393"/>
      <c r="AR38" s="393"/>
      <c r="AS38" s="393"/>
      <c r="AT38" s="393"/>
      <c r="AU38" s="393"/>
      <c r="AV38" s="393"/>
      <c r="AW38" s="393"/>
    </row>
    <row r="39" spans="1:49" x14ac:dyDescent="0.25">
      <c r="A39" s="74" t="s">
        <v>89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123"/>
      <c r="P39" s="45" t="s">
        <v>89</v>
      </c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69"/>
      <c r="AD39" s="109"/>
      <c r="AE39" s="109"/>
      <c r="AF39" s="109"/>
      <c r="AG39" s="109"/>
      <c r="AH39" s="109"/>
      <c r="AI39" s="391"/>
      <c r="AJ39" s="391"/>
      <c r="AK39" s="391"/>
      <c r="AL39" s="391"/>
      <c r="AM39" s="391"/>
      <c r="AN39" s="391"/>
      <c r="AO39" s="391"/>
      <c r="AP39" s="391"/>
      <c r="AQ39" s="391"/>
      <c r="AR39" s="391"/>
      <c r="AS39" s="391"/>
      <c r="AT39" s="391"/>
      <c r="AU39" s="391"/>
      <c r="AV39" s="391"/>
      <c r="AW39" s="391"/>
    </row>
    <row r="40" spans="1:49" x14ac:dyDescent="0.25">
      <c r="A40" s="74" t="s">
        <v>90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123"/>
      <c r="P40" s="45" t="s">
        <v>90</v>
      </c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109"/>
      <c r="AE40" s="109"/>
      <c r="AF40" s="109"/>
      <c r="AG40" s="109"/>
      <c r="AH40" s="109"/>
      <c r="AI40" s="391"/>
      <c r="AJ40" s="391"/>
      <c r="AK40" s="391"/>
      <c r="AL40" s="391"/>
      <c r="AM40" s="391"/>
      <c r="AN40" s="391"/>
      <c r="AO40" s="391"/>
      <c r="AP40" s="391"/>
      <c r="AQ40" s="391"/>
      <c r="AR40" s="391"/>
      <c r="AS40" s="391"/>
      <c r="AT40" s="391"/>
      <c r="AU40" s="391"/>
      <c r="AV40" s="391"/>
      <c r="AW40" s="391"/>
    </row>
    <row r="41" spans="1:49" x14ac:dyDescent="0.25">
      <c r="A41" s="74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123"/>
      <c r="P41" s="45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109"/>
      <c r="AE41" s="109"/>
      <c r="AF41" s="109"/>
      <c r="AG41" s="109"/>
      <c r="AH41" s="109"/>
      <c r="AI41" s="391"/>
      <c r="AJ41" s="391"/>
      <c r="AK41" s="391"/>
      <c r="AL41" s="391"/>
      <c r="AM41" s="391"/>
      <c r="AN41" s="391"/>
      <c r="AO41" s="391"/>
      <c r="AP41" s="391"/>
      <c r="AQ41" s="391"/>
      <c r="AR41" s="391"/>
      <c r="AS41" s="391"/>
      <c r="AT41" s="391"/>
      <c r="AU41" s="391"/>
      <c r="AV41" s="391"/>
      <c r="AW41" s="391"/>
    </row>
    <row r="42" spans="1:49" s="38" customFormat="1" x14ac:dyDescent="0.25">
      <c r="A42" s="83" t="s">
        <v>91</v>
      </c>
      <c r="B42" s="85">
        <f t="shared" ref="B42:M42" si="13">B40*B39</f>
        <v>0</v>
      </c>
      <c r="C42" s="85">
        <f t="shared" si="13"/>
        <v>0</v>
      </c>
      <c r="D42" s="85">
        <f t="shared" si="13"/>
        <v>0</v>
      </c>
      <c r="E42" s="85">
        <f t="shared" si="13"/>
        <v>0</v>
      </c>
      <c r="F42" s="85">
        <f t="shared" si="13"/>
        <v>0</v>
      </c>
      <c r="G42" s="85">
        <f t="shared" si="13"/>
        <v>0</v>
      </c>
      <c r="H42" s="85">
        <f t="shared" si="13"/>
        <v>0</v>
      </c>
      <c r="I42" s="85">
        <f t="shared" si="13"/>
        <v>0</v>
      </c>
      <c r="J42" s="85">
        <f t="shared" si="13"/>
        <v>0</v>
      </c>
      <c r="K42" s="85">
        <f t="shared" si="13"/>
        <v>0</v>
      </c>
      <c r="L42" s="85">
        <f t="shared" si="13"/>
        <v>0</v>
      </c>
      <c r="M42" s="85">
        <f t="shared" si="13"/>
        <v>0</v>
      </c>
      <c r="N42" s="202">
        <f>SUM(B42:M42)</f>
        <v>0</v>
      </c>
      <c r="P42" s="83" t="s">
        <v>91</v>
      </c>
      <c r="Q42" s="85">
        <f>Q40*Q39</f>
        <v>0</v>
      </c>
      <c r="R42" s="85">
        <f t="shared" ref="R42:X42" si="14">R40*R39</f>
        <v>0</v>
      </c>
      <c r="S42" s="85">
        <f t="shared" si="14"/>
        <v>0</v>
      </c>
      <c r="T42" s="85">
        <f t="shared" si="14"/>
        <v>0</v>
      </c>
      <c r="U42" s="85">
        <f t="shared" si="14"/>
        <v>0</v>
      </c>
      <c r="V42" s="85">
        <f t="shared" si="14"/>
        <v>0</v>
      </c>
      <c r="W42" s="85">
        <f t="shared" si="14"/>
        <v>0</v>
      </c>
      <c r="X42" s="85">
        <f t="shared" si="14"/>
        <v>0</v>
      </c>
      <c r="Y42" s="85">
        <f>Y40*Y39</f>
        <v>0</v>
      </c>
      <c r="Z42" s="85">
        <f t="shared" ref="Z42:AB42" si="15">Z40*Z39</f>
        <v>0</v>
      </c>
      <c r="AA42" s="85">
        <f t="shared" si="15"/>
        <v>0</v>
      </c>
      <c r="AB42" s="85">
        <f t="shared" si="15"/>
        <v>0</v>
      </c>
      <c r="AC42" s="85">
        <f>SUM(Q42:AB42)</f>
        <v>0</v>
      </c>
      <c r="AD42" s="112"/>
      <c r="AE42" s="112"/>
      <c r="AF42" s="112"/>
      <c r="AG42" s="112"/>
      <c r="AH42" s="112"/>
      <c r="AI42" s="393"/>
      <c r="AJ42" s="393"/>
      <c r="AK42" s="393"/>
      <c r="AL42" s="393"/>
      <c r="AM42" s="393"/>
      <c r="AN42" s="393"/>
      <c r="AO42" s="393"/>
      <c r="AP42" s="393"/>
      <c r="AQ42" s="393"/>
      <c r="AR42" s="393"/>
      <c r="AS42" s="393"/>
      <c r="AT42" s="393"/>
      <c r="AU42" s="393"/>
      <c r="AV42" s="393"/>
      <c r="AW42" s="393"/>
    </row>
    <row r="43" spans="1:49" s="38" customFormat="1" x14ac:dyDescent="0.25">
      <c r="A43" s="571"/>
      <c r="B43" s="572"/>
      <c r="C43" s="572"/>
      <c r="D43" s="572"/>
      <c r="E43" s="572"/>
      <c r="F43" s="572"/>
      <c r="G43" s="572"/>
      <c r="H43" s="572"/>
      <c r="I43" s="572"/>
      <c r="J43" s="572"/>
      <c r="K43" s="572"/>
      <c r="L43" s="572"/>
      <c r="M43" s="572"/>
      <c r="N43" s="573"/>
      <c r="P43" s="83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112"/>
      <c r="AE43" s="112"/>
      <c r="AF43" s="112"/>
      <c r="AG43" s="112"/>
      <c r="AH43" s="112"/>
      <c r="AI43" s="393"/>
      <c r="AJ43" s="393"/>
      <c r="AK43" s="393"/>
      <c r="AL43" s="393"/>
      <c r="AM43" s="393"/>
      <c r="AN43" s="393"/>
      <c r="AO43" s="393"/>
      <c r="AP43" s="393"/>
      <c r="AQ43" s="393"/>
      <c r="AR43" s="393"/>
      <c r="AS43" s="393"/>
      <c r="AT43" s="393"/>
      <c r="AU43" s="393"/>
      <c r="AV43" s="393"/>
      <c r="AW43" s="393"/>
    </row>
    <row r="44" spans="1:49" s="38" customFormat="1" x14ac:dyDescent="0.25">
      <c r="A44" s="73" t="s">
        <v>222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127"/>
      <c r="P44" s="44" t="s">
        <v>222</v>
      </c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2"/>
      <c r="AD44" s="112"/>
      <c r="AE44" s="112"/>
      <c r="AF44" s="112"/>
      <c r="AG44" s="112"/>
      <c r="AH44" s="112"/>
      <c r="AI44" s="393"/>
      <c r="AJ44" s="393"/>
      <c r="AK44" s="393"/>
      <c r="AL44" s="393"/>
      <c r="AM44" s="393"/>
      <c r="AN44" s="393"/>
      <c r="AO44" s="393"/>
      <c r="AP44" s="393"/>
      <c r="AQ44" s="393"/>
      <c r="AR44" s="393"/>
      <c r="AS44" s="393"/>
      <c r="AT44" s="393"/>
      <c r="AU44" s="393"/>
      <c r="AV44" s="393"/>
      <c r="AW44" s="393"/>
    </row>
    <row r="45" spans="1:49" x14ac:dyDescent="0.25">
      <c r="A45" s="74" t="s">
        <v>89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123"/>
      <c r="P45" s="45" t="s">
        <v>89</v>
      </c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69"/>
      <c r="AD45" s="109"/>
      <c r="AE45" s="109"/>
      <c r="AF45" s="109"/>
      <c r="AG45" s="109"/>
      <c r="AH45" s="109"/>
      <c r="AI45" s="391"/>
      <c r="AJ45" s="391"/>
      <c r="AK45" s="391"/>
      <c r="AL45" s="391"/>
      <c r="AM45" s="391"/>
      <c r="AN45" s="391"/>
      <c r="AO45" s="391"/>
      <c r="AP45" s="391"/>
      <c r="AQ45" s="391"/>
      <c r="AR45" s="391"/>
      <c r="AS45" s="391"/>
      <c r="AT45" s="391"/>
      <c r="AU45" s="391"/>
      <c r="AV45" s="391"/>
      <c r="AW45" s="391"/>
    </row>
    <row r="46" spans="1:49" x14ac:dyDescent="0.25">
      <c r="A46" s="74" t="s">
        <v>90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123"/>
      <c r="P46" s="45" t="s">
        <v>90</v>
      </c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109"/>
      <c r="AE46" s="109"/>
      <c r="AF46" s="109"/>
      <c r="AG46" s="109"/>
      <c r="AH46" s="109"/>
      <c r="AI46" s="391"/>
      <c r="AJ46" s="391"/>
      <c r="AK46" s="391"/>
      <c r="AL46" s="391"/>
      <c r="AM46" s="391"/>
      <c r="AN46" s="391"/>
      <c r="AO46" s="391"/>
      <c r="AP46" s="391"/>
      <c r="AQ46" s="391"/>
      <c r="AR46" s="391"/>
      <c r="AS46" s="391"/>
      <c r="AT46" s="391"/>
      <c r="AU46" s="391"/>
      <c r="AV46" s="391"/>
      <c r="AW46" s="391"/>
    </row>
    <row r="47" spans="1:49" s="38" customFormat="1" x14ac:dyDescent="0.25">
      <c r="A47" s="83" t="s">
        <v>91</v>
      </c>
      <c r="B47" s="85">
        <f t="shared" ref="B47:M47" si="16">B46*B45</f>
        <v>0</v>
      </c>
      <c r="C47" s="85">
        <f t="shared" si="16"/>
        <v>0</v>
      </c>
      <c r="D47" s="85">
        <f t="shared" si="16"/>
        <v>0</v>
      </c>
      <c r="E47" s="85">
        <f t="shared" si="16"/>
        <v>0</v>
      </c>
      <c r="F47" s="85">
        <f t="shared" si="16"/>
        <v>0</v>
      </c>
      <c r="G47" s="85">
        <f t="shared" si="16"/>
        <v>0</v>
      </c>
      <c r="H47" s="85">
        <f t="shared" si="16"/>
        <v>0</v>
      </c>
      <c r="I47" s="85">
        <f t="shared" si="16"/>
        <v>0</v>
      </c>
      <c r="J47" s="85">
        <f t="shared" si="16"/>
        <v>0</v>
      </c>
      <c r="K47" s="85">
        <f t="shared" si="16"/>
        <v>0</v>
      </c>
      <c r="L47" s="85">
        <f t="shared" si="16"/>
        <v>0</v>
      </c>
      <c r="M47" s="85">
        <f t="shared" si="16"/>
        <v>0</v>
      </c>
      <c r="N47" s="202">
        <f>SUM(B47:M47)</f>
        <v>0</v>
      </c>
      <c r="P47" s="83" t="s">
        <v>91</v>
      </c>
      <c r="Q47" s="85">
        <f>Q46*Q45</f>
        <v>0</v>
      </c>
      <c r="R47" s="85">
        <f t="shared" ref="R47:X47" si="17">R46*R45</f>
        <v>0</v>
      </c>
      <c r="S47" s="85">
        <f t="shared" si="17"/>
        <v>0</v>
      </c>
      <c r="T47" s="85">
        <f t="shared" si="17"/>
        <v>0</v>
      </c>
      <c r="U47" s="85">
        <f t="shared" si="17"/>
        <v>0</v>
      </c>
      <c r="V47" s="85">
        <f t="shared" si="17"/>
        <v>0</v>
      </c>
      <c r="W47" s="85">
        <f t="shared" si="17"/>
        <v>0</v>
      </c>
      <c r="X47" s="85">
        <f t="shared" si="17"/>
        <v>0</v>
      </c>
      <c r="Y47" s="85">
        <f>Y46*Y45</f>
        <v>0</v>
      </c>
      <c r="Z47" s="85">
        <f t="shared" ref="Z47:AB47" si="18">Z46*Z45</f>
        <v>0</v>
      </c>
      <c r="AA47" s="85">
        <f t="shared" si="18"/>
        <v>0</v>
      </c>
      <c r="AB47" s="85">
        <f t="shared" si="18"/>
        <v>0</v>
      </c>
      <c r="AC47" s="85">
        <f>SUM(Q47:AB47)</f>
        <v>0</v>
      </c>
      <c r="AD47" s="112"/>
      <c r="AE47" s="112"/>
      <c r="AF47" s="112"/>
      <c r="AG47" s="112"/>
      <c r="AH47" s="112"/>
      <c r="AI47" s="393"/>
      <c r="AJ47" s="393"/>
      <c r="AK47" s="393"/>
      <c r="AL47" s="393"/>
      <c r="AM47" s="393"/>
      <c r="AN47" s="393"/>
      <c r="AO47" s="393"/>
      <c r="AP47" s="393"/>
      <c r="AQ47" s="393"/>
      <c r="AR47" s="393"/>
      <c r="AS47" s="393"/>
      <c r="AT47" s="393"/>
      <c r="AU47" s="393"/>
      <c r="AV47" s="393"/>
      <c r="AW47" s="393"/>
    </row>
    <row r="48" spans="1:49" s="38" customFormat="1" x14ac:dyDescent="0.25">
      <c r="A48" s="571"/>
      <c r="B48" s="572"/>
      <c r="C48" s="572"/>
      <c r="D48" s="572"/>
      <c r="E48" s="572"/>
      <c r="F48" s="572"/>
      <c r="G48" s="572"/>
      <c r="H48" s="572"/>
      <c r="I48" s="572"/>
      <c r="J48" s="572"/>
      <c r="K48" s="572"/>
      <c r="L48" s="572"/>
      <c r="M48" s="572"/>
      <c r="N48" s="573"/>
      <c r="P48" s="83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112"/>
      <c r="AE48" s="112"/>
      <c r="AF48" s="112"/>
      <c r="AG48" s="112"/>
      <c r="AH48" s="112"/>
      <c r="AI48" s="393"/>
      <c r="AJ48" s="393"/>
      <c r="AK48" s="393"/>
      <c r="AL48" s="393"/>
      <c r="AM48" s="393"/>
      <c r="AN48" s="393"/>
      <c r="AO48" s="393"/>
      <c r="AP48" s="393"/>
      <c r="AQ48" s="393"/>
      <c r="AR48" s="393"/>
      <c r="AS48" s="393"/>
      <c r="AT48" s="393"/>
      <c r="AU48" s="393"/>
      <c r="AV48" s="393"/>
      <c r="AW48" s="393"/>
    </row>
    <row r="49" spans="1:49" s="38" customFormat="1" x14ac:dyDescent="0.25">
      <c r="A49" s="73" t="s">
        <v>223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127"/>
      <c r="P49" s="44" t="s">
        <v>223</v>
      </c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2"/>
      <c r="AD49" s="112"/>
      <c r="AE49" s="112"/>
      <c r="AF49" s="112"/>
      <c r="AG49" s="112"/>
      <c r="AH49" s="112"/>
      <c r="AI49" s="393"/>
      <c r="AJ49" s="393"/>
      <c r="AK49" s="393"/>
      <c r="AL49" s="393"/>
      <c r="AM49" s="393"/>
      <c r="AN49" s="393"/>
      <c r="AO49" s="393"/>
      <c r="AP49" s="393"/>
      <c r="AQ49" s="393"/>
      <c r="AR49" s="393"/>
      <c r="AS49" s="393"/>
      <c r="AT49" s="393"/>
      <c r="AU49" s="393"/>
      <c r="AV49" s="393"/>
      <c r="AW49" s="393"/>
    </row>
    <row r="50" spans="1:49" x14ac:dyDescent="0.25">
      <c r="A50" s="74" t="s">
        <v>89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123"/>
      <c r="P50" s="45" t="s">
        <v>89</v>
      </c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69"/>
      <c r="AD50" s="109"/>
      <c r="AE50" s="109"/>
      <c r="AF50" s="109"/>
      <c r="AG50" s="109"/>
      <c r="AH50" s="109"/>
      <c r="AI50" s="391"/>
      <c r="AJ50" s="391"/>
      <c r="AK50" s="391"/>
      <c r="AL50" s="391"/>
      <c r="AM50" s="391"/>
      <c r="AN50" s="391"/>
      <c r="AO50" s="391"/>
      <c r="AP50" s="391"/>
      <c r="AQ50" s="391"/>
      <c r="AR50" s="391"/>
      <c r="AS50" s="391"/>
      <c r="AT50" s="391"/>
      <c r="AU50" s="391"/>
      <c r="AV50" s="391"/>
      <c r="AW50" s="391"/>
    </row>
    <row r="51" spans="1:49" x14ac:dyDescent="0.25">
      <c r="A51" s="74" t="s">
        <v>90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123"/>
      <c r="P51" s="45" t="s">
        <v>90</v>
      </c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109"/>
      <c r="AE51" s="109"/>
      <c r="AF51" s="109"/>
      <c r="AG51" s="109"/>
      <c r="AH51" s="109"/>
      <c r="AI51" s="391"/>
      <c r="AJ51" s="391"/>
      <c r="AK51" s="391"/>
      <c r="AL51" s="391"/>
      <c r="AM51" s="391"/>
      <c r="AN51" s="391"/>
      <c r="AO51" s="391"/>
      <c r="AP51" s="391"/>
      <c r="AQ51" s="391"/>
      <c r="AR51" s="391"/>
      <c r="AS51" s="391"/>
      <c r="AT51" s="391"/>
      <c r="AU51" s="391"/>
      <c r="AV51" s="391"/>
      <c r="AW51" s="391"/>
    </row>
    <row r="52" spans="1:49" s="38" customFormat="1" x14ac:dyDescent="0.25">
      <c r="A52" s="83" t="s">
        <v>91</v>
      </c>
      <c r="B52" s="85">
        <f t="shared" ref="B52:M52" si="19">B51*B50</f>
        <v>0</v>
      </c>
      <c r="C52" s="85">
        <f t="shared" si="19"/>
        <v>0</v>
      </c>
      <c r="D52" s="85">
        <f t="shared" si="19"/>
        <v>0</v>
      </c>
      <c r="E52" s="85">
        <f t="shared" si="19"/>
        <v>0</v>
      </c>
      <c r="F52" s="85">
        <f t="shared" si="19"/>
        <v>0</v>
      </c>
      <c r="G52" s="85">
        <f t="shared" si="19"/>
        <v>0</v>
      </c>
      <c r="H52" s="85">
        <f t="shared" si="19"/>
        <v>0</v>
      </c>
      <c r="I52" s="85">
        <f t="shared" si="19"/>
        <v>0</v>
      </c>
      <c r="J52" s="85">
        <f t="shared" si="19"/>
        <v>0</v>
      </c>
      <c r="K52" s="85">
        <f t="shared" si="19"/>
        <v>0</v>
      </c>
      <c r="L52" s="85">
        <f t="shared" si="19"/>
        <v>0</v>
      </c>
      <c r="M52" s="85">
        <f t="shared" si="19"/>
        <v>0</v>
      </c>
      <c r="N52" s="202">
        <f>SUM(B52:M52)</f>
        <v>0</v>
      </c>
      <c r="P52" s="83" t="s">
        <v>91</v>
      </c>
      <c r="Q52" s="85">
        <f>Q51*Q50</f>
        <v>0</v>
      </c>
      <c r="R52" s="85">
        <f t="shared" ref="R52:X52" si="20">R51*R50</f>
        <v>0</v>
      </c>
      <c r="S52" s="85">
        <f t="shared" si="20"/>
        <v>0</v>
      </c>
      <c r="T52" s="85">
        <f t="shared" si="20"/>
        <v>0</v>
      </c>
      <c r="U52" s="85">
        <f t="shared" si="20"/>
        <v>0</v>
      </c>
      <c r="V52" s="85">
        <f t="shared" si="20"/>
        <v>0</v>
      </c>
      <c r="W52" s="85">
        <f t="shared" si="20"/>
        <v>0</v>
      </c>
      <c r="X52" s="85">
        <f t="shared" si="20"/>
        <v>0</v>
      </c>
      <c r="Y52" s="85">
        <f>Y51*Y50</f>
        <v>0</v>
      </c>
      <c r="Z52" s="85">
        <f t="shared" ref="Z52:AB52" si="21">Z51*Z50</f>
        <v>0</v>
      </c>
      <c r="AA52" s="85">
        <f t="shared" si="21"/>
        <v>0</v>
      </c>
      <c r="AB52" s="85">
        <f t="shared" si="21"/>
        <v>0</v>
      </c>
      <c r="AC52" s="85">
        <f>SUM(Q52:AB52)</f>
        <v>0</v>
      </c>
      <c r="AD52" s="112"/>
      <c r="AE52" s="112"/>
      <c r="AF52" s="112"/>
      <c r="AG52" s="112"/>
      <c r="AH52" s="112"/>
      <c r="AI52" s="393"/>
      <c r="AJ52" s="393"/>
      <c r="AK52" s="393"/>
      <c r="AL52" s="393"/>
      <c r="AM52" s="393"/>
      <c r="AN52" s="393"/>
      <c r="AO52" s="393"/>
      <c r="AP52" s="393"/>
      <c r="AQ52" s="393"/>
      <c r="AR52" s="393"/>
      <c r="AS52" s="393"/>
      <c r="AT52" s="393"/>
      <c r="AU52" s="393"/>
      <c r="AV52" s="393"/>
      <c r="AW52" s="393"/>
    </row>
    <row r="53" spans="1:49" s="38" customFormat="1" x14ac:dyDescent="0.25">
      <c r="A53" s="571"/>
      <c r="B53" s="572"/>
      <c r="C53" s="572"/>
      <c r="D53" s="572"/>
      <c r="E53" s="572"/>
      <c r="F53" s="572"/>
      <c r="G53" s="572"/>
      <c r="H53" s="572"/>
      <c r="I53" s="572"/>
      <c r="J53" s="572"/>
      <c r="K53" s="572"/>
      <c r="L53" s="572"/>
      <c r="M53" s="572"/>
      <c r="N53" s="573"/>
      <c r="P53" s="83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112"/>
      <c r="AE53" s="112"/>
      <c r="AF53" s="112"/>
      <c r="AG53" s="112"/>
      <c r="AH53" s="112"/>
      <c r="AI53" s="393"/>
      <c r="AJ53" s="393"/>
      <c r="AK53" s="393"/>
      <c r="AL53" s="393"/>
      <c r="AM53" s="393"/>
      <c r="AN53" s="393"/>
      <c r="AO53" s="393"/>
      <c r="AP53" s="393"/>
      <c r="AQ53" s="393"/>
      <c r="AR53" s="393"/>
      <c r="AS53" s="393"/>
      <c r="AT53" s="393"/>
      <c r="AU53" s="393"/>
      <c r="AV53" s="393"/>
      <c r="AW53" s="393"/>
    </row>
    <row r="54" spans="1:49" s="38" customFormat="1" x14ac:dyDescent="0.25">
      <c r="A54" s="73" t="s">
        <v>224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127"/>
      <c r="P54" s="44" t="s">
        <v>224</v>
      </c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2"/>
      <c r="AD54" s="112"/>
      <c r="AE54" s="112"/>
      <c r="AF54" s="112"/>
      <c r="AG54" s="112"/>
      <c r="AH54" s="112"/>
      <c r="AI54" s="393"/>
      <c r="AJ54" s="393"/>
      <c r="AK54" s="393"/>
      <c r="AL54" s="393"/>
      <c r="AM54" s="393"/>
      <c r="AN54" s="393"/>
      <c r="AO54" s="393"/>
      <c r="AP54" s="393"/>
      <c r="AQ54" s="393"/>
      <c r="AR54" s="393"/>
      <c r="AS54" s="393"/>
      <c r="AT54" s="393"/>
      <c r="AU54" s="393"/>
      <c r="AV54" s="393"/>
      <c r="AW54" s="393"/>
    </row>
    <row r="55" spans="1:49" x14ac:dyDescent="0.25">
      <c r="A55" s="74" t="s">
        <v>89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123"/>
      <c r="P55" s="45" t="s">
        <v>89</v>
      </c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69"/>
      <c r="AD55" s="109"/>
      <c r="AE55" s="109"/>
      <c r="AF55" s="109"/>
      <c r="AG55" s="109"/>
      <c r="AH55" s="109"/>
      <c r="AI55" s="391"/>
      <c r="AJ55" s="391"/>
      <c r="AK55" s="391"/>
      <c r="AL55" s="391"/>
      <c r="AM55" s="391"/>
      <c r="AN55" s="391"/>
      <c r="AO55" s="391"/>
      <c r="AP55" s="391"/>
      <c r="AQ55" s="391"/>
      <c r="AR55" s="391"/>
      <c r="AS55" s="391"/>
      <c r="AT55" s="391"/>
      <c r="AU55" s="391"/>
      <c r="AV55" s="391"/>
      <c r="AW55" s="391"/>
    </row>
    <row r="56" spans="1:49" x14ac:dyDescent="0.25">
      <c r="A56" s="74" t="s">
        <v>90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123"/>
      <c r="P56" s="45" t="s">
        <v>90</v>
      </c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109"/>
      <c r="AE56" s="109"/>
      <c r="AF56" s="109"/>
      <c r="AG56" s="109"/>
      <c r="AH56" s="109"/>
      <c r="AI56" s="391"/>
      <c r="AJ56" s="391"/>
      <c r="AK56" s="391"/>
      <c r="AL56" s="391"/>
      <c r="AM56" s="391"/>
      <c r="AN56" s="391"/>
      <c r="AO56" s="391"/>
      <c r="AP56" s="391"/>
      <c r="AQ56" s="391"/>
      <c r="AR56" s="391"/>
      <c r="AS56" s="391"/>
      <c r="AT56" s="391"/>
      <c r="AU56" s="391"/>
      <c r="AV56" s="391"/>
      <c r="AW56" s="391"/>
    </row>
    <row r="57" spans="1:49" s="38" customFormat="1" x14ac:dyDescent="0.25">
      <c r="A57" s="83" t="s">
        <v>91</v>
      </c>
      <c r="B57" s="85">
        <f t="shared" ref="B57:M57" si="22">B56*B55</f>
        <v>0</v>
      </c>
      <c r="C57" s="85">
        <f t="shared" si="22"/>
        <v>0</v>
      </c>
      <c r="D57" s="85">
        <f t="shared" si="22"/>
        <v>0</v>
      </c>
      <c r="E57" s="85">
        <f t="shared" si="22"/>
        <v>0</v>
      </c>
      <c r="F57" s="85">
        <f t="shared" si="22"/>
        <v>0</v>
      </c>
      <c r="G57" s="85">
        <f t="shared" si="22"/>
        <v>0</v>
      </c>
      <c r="H57" s="85">
        <f t="shared" si="22"/>
        <v>0</v>
      </c>
      <c r="I57" s="85">
        <f t="shared" si="22"/>
        <v>0</v>
      </c>
      <c r="J57" s="85">
        <f t="shared" si="22"/>
        <v>0</v>
      </c>
      <c r="K57" s="85">
        <f t="shared" si="22"/>
        <v>0</v>
      </c>
      <c r="L57" s="85">
        <f t="shared" si="22"/>
        <v>0</v>
      </c>
      <c r="M57" s="85">
        <f t="shared" si="22"/>
        <v>0</v>
      </c>
      <c r="N57" s="202">
        <f>SUM(B57:M57)</f>
        <v>0</v>
      </c>
      <c r="P57" s="83" t="s">
        <v>91</v>
      </c>
      <c r="Q57" s="85">
        <f>Q56*Q55</f>
        <v>0</v>
      </c>
      <c r="R57" s="85">
        <f t="shared" ref="R57:X57" si="23">R56*R55</f>
        <v>0</v>
      </c>
      <c r="S57" s="85">
        <f t="shared" si="23"/>
        <v>0</v>
      </c>
      <c r="T57" s="85">
        <f t="shared" si="23"/>
        <v>0</v>
      </c>
      <c r="U57" s="85">
        <f t="shared" si="23"/>
        <v>0</v>
      </c>
      <c r="V57" s="85">
        <f t="shared" si="23"/>
        <v>0</v>
      </c>
      <c r="W57" s="85">
        <f t="shared" si="23"/>
        <v>0</v>
      </c>
      <c r="X57" s="85">
        <f t="shared" si="23"/>
        <v>0</v>
      </c>
      <c r="Y57" s="85">
        <f>Y56*Y55</f>
        <v>0</v>
      </c>
      <c r="Z57" s="85">
        <f t="shared" ref="Z57:AB57" si="24">Z56*Z55</f>
        <v>0</v>
      </c>
      <c r="AA57" s="85">
        <f t="shared" si="24"/>
        <v>0</v>
      </c>
      <c r="AB57" s="85">
        <f t="shared" si="24"/>
        <v>0</v>
      </c>
      <c r="AC57" s="85">
        <f>SUM(Q57:AB57)</f>
        <v>0</v>
      </c>
      <c r="AD57" s="112"/>
      <c r="AE57" s="112"/>
      <c r="AF57" s="112"/>
      <c r="AG57" s="112"/>
      <c r="AH57" s="112"/>
      <c r="AI57" s="393"/>
      <c r="AJ57" s="393"/>
      <c r="AK57" s="393"/>
      <c r="AL57" s="393"/>
      <c r="AM57" s="393"/>
      <c r="AN57" s="393"/>
      <c r="AO57" s="393"/>
      <c r="AP57" s="393"/>
      <c r="AQ57" s="393"/>
      <c r="AR57" s="393"/>
      <c r="AS57" s="393"/>
      <c r="AT57" s="393"/>
      <c r="AU57" s="393"/>
      <c r="AV57" s="393"/>
      <c r="AW57" s="393"/>
    </row>
    <row r="58" spans="1:49" s="38" customFormat="1" x14ac:dyDescent="0.25">
      <c r="A58" s="571"/>
      <c r="B58" s="572"/>
      <c r="C58" s="572"/>
      <c r="D58" s="572"/>
      <c r="E58" s="572"/>
      <c r="F58" s="572"/>
      <c r="G58" s="572"/>
      <c r="H58" s="572"/>
      <c r="I58" s="572"/>
      <c r="J58" s="572"/>
      <c r="K58" s="572"/>
      <c r="L58" s="572"/>
      <c r="M58" s="572"/>
      <c r="N58" s="573"/>
      <c r="P58" s="83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112"/>
      <c r="AE58" s="112"/>
      <c r="AF58" s="112"/>
      <c r="AG58" s="112"/>
      <c r="AH58" s="112"/>
      <c r="AI58" s="393"/>
      <c r="AJ58" s="393"/>
      <c r="AK58" s="393"/>
      <c r="AL58" s="393"/>
      <c r="AM58" s="393"/>
      <c r="AN58" s="393"/>
      <c r="AO58" s="393"/>
      <c r="AP58" s="393"/>
      <c r="AQ58" s="393"/>
      <c r="AR58" s="393"/>
      <c r="AS58" s="393"/>
      <c r="AT58" s="393"/>
      <c r="AU58" s="393"/>
      <c r="AV58" s="393"/>
      <c r="AW58" s="393"/>
    </row>
    <row r="59" spans="1:49" s="38" customFormat="1" x14ac:dyDescent="0.25">
      <c r="A59" s="73" t="s">
        <v>225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127"/>
      <c r="P59" s="44" t="s">
        <v>225</v>
      </c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2"/>
      <c r="AD59" s="112"/>
      <c r="AE59" s="112"/>
      <c r="AF59" s="112"/>
      <c r="AG59" s="112"/>
      <c r="AH59" s="112"/>
      <c r="AI59" s="393"/>
      <c r="AJ59" s="393"/>
      <c r="AK59" s="393"/>
      <c r="AL59" s="393"/>
      <c r="AM59" s="393"/>
      <c r="AN59" s="393"/>
      <c r="AO59" s="393"/>
      <c r="AP59" s="393"/>
      <c r="AQ59" s="393"/>
      <c r="AR59" s="393"/>
      <c r="AS59" s="393"/>
      <c r="AT59" s="393"/>
      <c r="AU59" s="393"/>
      <c r="AV59" s="393"/>
      <c r="AW59" s="393"/>
    </row>
    <row r="60" spans="1:49" x14ac:dyDescent="0.25">
      <c r="A60" s="74" t="s">
        <v>89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123"/>
      <c r="P60" s="45" t="s">
        <v>89</v>
      </c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69"/>
      <c r="AD60" s="109"/>
      <c r="AE60" s="109"/>
      <c r="AF60" s="109"/>
      <c r="AG60" s="109"/>
      <c r="AH60" s="109"/>
      <c r="AI60" s="391"/>
      <c r="AJ60" s="391"/>
      <c r="AK60" s="391"/>
      <c r="AL60" s="391"/>
      <c r="AM60" s="391"/>
      <c r="AN60" s="391"/>
      <c r="AO60" s="391"/>
      <c r="AP60" s="391"/>
      <c r="AQ60" s="391"/>
      <c r="AR60" s="391"/>
      <c r="AS60" s="391"/>
      <c r="AT60" s="391"/>
      <c r="AU60" s="391"/>
      <c r="AV60" s="391"/>
      <c r="AW60" s="391"/>
    </row>
    <row r="61" spans="1:49" x14ac:dyDescent="0.25">
      <c r="A61" s="74" t="s">
        <v>90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123"/>
      <c r="P61" s="45" t="s">
        <v>90</v>
      </c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109"/>
      <c r="AE61" s="109"/>
      <c r="AF61" s="109"/>
      <c r="AG61" s="109"/>
      <c r="AH61" s="109"/>
      <c r="AI61" s="391"/>
      <c r="AJ61" s="391"/>
      <c r="AK61" s="391"/>
      <c r="AL61" s="391"/>
      <c r="AM61" s="391"/>
      <c r="AN61" s="391"/>
      <c r="AO61" s="391"/>
      <c r="AP61" s="391"/>
      <c r="AQ61" s="391"/>
      <c r="AR61" s="391"/>
      <c r="AS61" s="391"/>
      <c r="AT61" s="391"/>
      <c r="AU61" s="391"/>
      <c r="AV61" s="391"/>
      <c r="AW61" s="391"/>
    </row>
    <row r="62" spans="1:49" s="38" customFormat="1" x14ac:dyDescent="0.25">
      <c r="A62" s="83" t="s">
        <v>91</v>
      </c>
      <c r="B62" s="85">
        <f t="shared" ref="B62:M62" si="25">B61*B60</f>
        <v>0</v>
      </c>
      <c r="C62" s="85">
        <f t="shared" si="25"/>
        <v>0</v>
      </c>
      <c r="D62" s="85">
        <f t="shared" si="25"/>
        <v>0</v>
      </c>
      <c r="E62" s="85">
        <f t="shared" si="25"/>
        <v>0</v>
      </c>
      <c r="F62" s="85">
        <f t="shared" si="25"/>
        <v>0</v>
      </c>
      <c r="G62" s="85">
        <f t="shared" si="25"/>
        <v>0</v>
      </c>
      <c r="H62" s="85">
        <f t="shared" si="25"/>
        <v>0</v>
      </c>
      <c r="I62" s="85">
        <f t="shared" si="25"/>
        <v>0</v>
      </c>
      <c r="J62" s="85">
        <f t="shared" si="25"/>
        <v>0</v>
      </c>
      <c r="K62" s="85">
        <f t="shared" si="25"/>
        <v>0</v>
      </c>
      <c r="L62" s="85">
        <f t="shared" si="25"/>
        <v>0</v>
      </c>
      <c r="M62" s="85">
        <f t="shared" si="25"/>
        <v>0</v>
      </c>
      <c r="N62" s="202">
        <f>SUM(B62:M62)</f>
        <v>0</v>
      </c>
      <c r="P62" s="83" t="s">
        <v>91</v>
      </c>
      <c r="Q62" s="85">
        <f>Q61*Q60</f>
        <v>0</v>
      </c>
      <c r="R62" s="85">
        <f t="shared" ref="R62:X62" si="26">R61*R60</f>
        <v>0</v>
      </c>
      <c r="S62" s="85">
        <f t="shared" si="26"/>
        <v>0</v>
      </c>
      <c r="T62" s="85">
        <f t="shared" si="26"/>
        <v>0</v>
      </c>
      <c r="U62" s="85">
        <f t="shared" si="26"/>
        <v>0</v>
      </c>
      <c r="V62" s="85">
        <f t="shared" si="26"/>
        <v>0</v>
      </c>
      <c r="W62" s="85">
        <f t="shared" si="26"/>
        <v>0</v>
      </c>
      <c r="X62" s="85">
        <f t="shared" si="26"/>
        <v>0</v>
      </c>
      <c r="Y62" s="85">
        <f>Y61*Y60</f>
        <v>0</v>
      </c>
      <c r="Z62" s="85">
        <f t="shared" ref="Z62:AB62" si="27">Z61*Z60</f>
        <v>0</v>
      </c>
      <c r="AA62" s="85">
        <f t="shared" si="27"/>
        <v>0</v>
      </c>
      <c r="AB62" s="85">
        <f t="shared" si="27"/>
        <v>0</v>
      </c>
      <c r="AC62" s="85">
        <f>SUM(Q62:AB62)</f>
        <v>0</v>
      </c>
      <c r="AD62" s="112"/>
      <c r="AE62" s="112"/>
      <c r="AF62" s="112"/>
      <c r="AG62" s="112"/>
      <c r="AH62" s="112"/>
      <c r="AI62" s="393"/>
      <c r="AJ62" s="393"/>
      <c r="AK62" s="393"/>
      <c r="AL62" s="393"/>
      <c r="AM62" s="393"/>
      <c r="AN62" s="393"/>
      <c r="AO62" s="393"/>
      <c r="AP62" s="393"/>
      <c r="AQ62" s="393"/>
      <c r="AR62" s="393"/>
      <c r="AS62" s="393"/>
      <c r="AT62" s="393"/>
      <c r="AU62" s="393"/>
      <c r="AV62" s="393"/>
      <c r="AW62" s="393"/>
    </row>
    <row r="63" spans="1:49" s="38" customFormat="1" x14ac:dyDescent="0.25">
      <c r="A63" s="571"/>
      <c r="B63" s="572"/>
      <c r="C63" s="572"/>
      <c r="D63" s="572"/>
      <c r="E63" s="572"/>
      <c r="F63" s="572"/>
      <c r="G63" s="572"/>
      <c r="H63" s="572"/>
      <c r="I63" s="572"/>
      <c r="J63" s="572"/>
      <c r="K63" s="572"/>
      <c r="L63" s="572"/>
      <c r="M63" s="572"/>
      <c r="N63" s="573"/>
      <c r="P63" s="83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112"/>
      <c r="AE63" s="112"/>
      <c r="AF63" s="112"/>
      <c r="AG63" s="112"/>
      <c r="AH63" s="112"/>
      <c r="AI63" s="393"/>
      <c r="AJ63" s="393"/>
      <c r="AK63" s="393"/>
      <c r="AL63" s="393"/>
      <c r="AM63" s="393"/>
      <c r="AN63" s="393"/>
      <c r="AO63" s="393"/>
      <c r="AP63" s="393"/>
      <c r="AQ63" s="393"/>
      <c r="AR63" s="393"/>
      <c r="AS63" s="393"/>
      <c r="AT63" s="393"/>
      <c r="AU63" s="393"/>
      <c r="AV63" s="393"/>
      <c r="AW63" s="393"/>
    </row>
    <row r="64" spans="1:49" s="38" customFormat="1" x14ac:dyDescent="0.25">
      <c r="A64" s="73" t="s">
        <v>226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127"/>
      <c r="P64" s="44" t="s">
        <v>226</v>
      </c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2"/>
      <c r="AD64" s="112"/>
      <c r="AE64" s="112"/>
      <c r="AF64" s="112"/>
      <c r="AG64" s="112"/>
      <c r="AH64" s="112"/>
      <c r="AI64" s="393"/>
      <c r="AJ64" s="393"/>
      <c r="AK64" s="393"/>
      <c r="AL64" s="393"/>
      <c r="AM64" s="393"/>
      <c r="AN64" s="393"/>
      <c r="AO64" s="393"/>
      <c r="AP64" s="393"/>
      <c r="AQ64" s="393"/>
      <c r="AR64" s="393"/>
      <c r="AS64" s="393"/>
      <c r="AT64" s="393"/>
      <c r="AU64" s="393"/>
      <c r="AV64" s="393"/>
      <c r="AW64" s="393"/>
    </row>
    <row r="65" spans="1:49" x14ac:dyDescent="0.25">
      <c r="A65" s="74" t="s">
        <v>89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123"/>
      <c r="P65" s="45" t="s">
        <v>89</v>
      </c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69"/>
      <c r="AD65" s="109"/>
      <c r="AE65" s="109"/>
      <c r="AF65" s="109"/>
      <c r="AG65" s="109"/>
      <c r="AH65" s="109"/>
      <c r="AI65" s="391"/>
      <c r="AJ65" s="391"/>
      <c r="AK65" s="391"/>
      <c r="AL65" s="391"/>
      <c r="AM65" s="391"/>
      <c r="AN65" s="391"/>
      <c r="AO65" s="391"/>
      <c r="AP65" s="391"/>
      <c r="AQ65" s="391"/>
      <c r="AR65" s="391"/>
      <c r="AS65" s="391"/>
      <c r="AT65" s="391"/>
      <c r="AU65" s="391"/>
      <c r="AV65" s="391"/>
      <c r="AW65" s="391"/>
    </row>
    <row r="66" spans="1:49" x14ac:dyDescent="0.25">
      <c r="A66" s="74" t="s">
        <v>90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123"/>
      <c r="P66" s="45" t="s">
        <v>90</v>
      </c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109"/>
      <c r="AE66" s="109"/>
      <c r="AF66" s="109"/>
      <c r="AG66" s="109"/>
      <c r="AH66" s="109"/>
      <c r="AI66" s="391"/>
      <c r="AJ66" s="391"/>
      <c r="AK66" s="391"/>
      <c r="AL66" s="391"/>
      <c r="AM66" s="391"/>
      <c r="AN66" s="391"/>
      <c r="AO66" s="391"/>
      <c r="AP66" s="391"/>
      <c r="AQ66" s="391"/>
      <c r="AR66" s="391"/>
      <c r="AS66" s="391"/>
      <c r="AT66" s="391"/>
      <c r="AU66" s="391"/>
      <c r="AV66" s="391"/>
      <c r="AW66" s="391"/>
    </row>
    <row r="67" spans="1:49" s="38" customFormat="1" x14ac:dyDescent="0.25">
      <c r="A67" s="83" t="s">
        <v>91</v>
      </c>
      <c r="B67" s="85">
        <f t="shared" ref="B67:M67" si="28">B66*B65</f>
        <v>0</v>
      </c>
      <c r="C67" s="85">
        <f t="shared" si="28"/>
        <v>0</v>
      </c>
      <c r="D67" s="85">
        <f t="shared" si="28"/>
        <v>0</v>
      </c>
      <c r="E67" s="85">
        <f t="shared" si="28"/>
        <v>0</v>
      </c>
      <c r="F67" s="85">
        <f t="shared" si="28"/>
        <v>0</v>
      </c>
      <c r="G67" s="85">
        <f t="shared" si="28"/>
        <v>0</v>
      </c>
      <c r="H67" s="85">
        <f t="shared" si="28"/>
        <v>0</v>
      </c>
      <c r="I67" s="85">
        <f t="shared" si="28"/>
        <v>0</v>
      </c>
      <c r="J67" s="85">
        <f t="shared" si="28"/>
        <v>0</v>
      </c>
      <c r="K67" s="85">
        <f t="shared" si="28"/>
        <v>0</v>
      </c>
      <c r="L67" s="85">
        <f t="shared" si="28"/>
        <v>0</v>
      </c>
      <c r="M67" s="85">
        <f t="shared" si="28"/>
        <v>0</v>
      </c>
      <c r="N67" s="202">
        <f>SUM(B67:M67)</f>
        <v>0</v>
      </c>
      <c r="P67" s="83" t="s">
        <v>91</v>
      </c>
      <c r="Q67" s="85">
        <f>Q66*Q65</f>
        <v>0</v>
      </c>
      <c r="R67" s="85">
        <f t="shared" ref="R67:X67" si="29">R66*R65</f>
        <v>0</v>
      </c>
      <c r="S67" s="85">
        <f t="shared" si="29"/>
        <v>0</v>
      </c>
      <c r="T67" s="85">
        <f t="shared" si="29"/>
        <v>0</v>
      </c>
      <c r="U67" s="85">
        <f t="shared" si="29"/>
        <v>0</v>
      </c>
      <c r="V67" s="85">
        <f t="shared" si="29"/>
        <v>0</v>
      </c>
      <c r="W67" s="85">
        <f t="shared" si="29"/>
        <v>0</v>
      </c>
      <c r="X67" s="85">
        <f t="shared" si="29"/>
        <v>0</v>
      </c>
      <c r="Y67" s="85">
        <f>Y66*Y65</f>
        <v>0</v>
      </c>
      <c r="Z67" s="85">
        <f t="shared" ref="Z67:AB67" si="30">Z66*Z65</f>
        <v>0</v>
      </c>
      <c r="AA67" s="85">
        <f t="shared" si="30"/>
        <v>0</v>
      </c>
      <c r="AB67" s="85">
        <f t="shared" si="30"/>
        <v>0</v>
      </c>
      <c r="AC67" s="85">
        <f>SUM(Q67:AB67)</f>
        <v>0</v>
      </c>
      <c r="AD67" s="112"/>
      <c r="AE67" s="112"/>
      <c r="AF67" s="112"/>
      <c r="AG67" s="112"/>
      <c r="AH67" s="112"/>
      <c r="AI67" s="393"/>
      <c r="AJ67" s="393"/>
      <c r="AK67" s="393"/>
      <c r="AL67" s="393"/>
      <c r="AM67" s="393"/>
      <c r="AN67" s="393"/>
      <c r="AO67" s="393"/>
      <c r="AP67" s="393"/>
      <c r="AQ67" s="393"/>
      <c r="AR67" s="393"/>
      <c r="AS67" s="393"/>
      <c r="AT67" s="393"/>
      <c r="AU67" s="393"/>
      <c r="AV67" s="393"/>
      <c r="AW67" s="393"/>
    </row>
    <row r="68" spans="1:49" x14ac:dyDescent="0.2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12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6"/>
      <c r="AD68" s="109"/>
      <c r="AE68" s="109"/>
      <c r="AF68" s="109"/>
      <c r="AG68" s="109"/>
      <c r="AH68" s="109"/>
      <c r="AI68" s="391"/>
      <c r="AJ68" s="391"/>
      <c r="AK68" s="391"/>
      <c r="AL68" s="391"/>
      <c r="AM68" s="391"/>
      <c r="AN68" s="391"/>
      <c r="AO68" s="391"/>
      <c r="AP68" s="391"/>
      <c r="AQ68" s="391"/>
      <c r="AR68" s="391"/>
      <c r="AS68" s="391"/>
      <c r="AT68" s="391"/>
      <c r="AU68" s="391"/>
      <c r="AV68" s="391"/>
      <c r="AW68" s="391"/>
    </row>
    <row r="69" spans="1:49" ht="6.75" customHeight="1" x14ac:dyDescent="0.2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126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8"/>
      <c r="AD69" s="109"/>
      <c r="AE69" s="109"/>
      <c r="AF69" s="109"/>
      <c r="AG69" s="109"/>
      <c r="AH69" s="109"/>
      <c r="AI69" s="391"/>
      <c r="AJ69" s="391"/>
      <c r="AK69" s="391"/>
      <c r="AL69" s="391"/>
      <c r="AM69" s="391"/>
      <c r="AN69" s="391"/>
      <c r="AO69" s="391"/>
      <c r="AP69" s="391"/>
      <c r="AQ69" s="391"/>
      <c r="AR69" s="391"/>
      <c r="AS69" s="391"/>
      <c r="AT69" s="391"/>
      <c r="AU69" s="391"/>
      <c r="AV69" s="391"/>
      <c r="AW69" s="391"/>
    </row>
    <row r="70" spans="1:49" s="49" customFormat="1" x14ac:dyDescent="0.25">
      <c r="A70" s="85" t="s">
        <v>96</v>
      </c>
      <c r="B70" s="85">
        <f t="shared" ref="B70:M70" si="31">SUM(B9,B14,B24,B19,B30,B36,B42,B47,B52,B57,B62,B67)</f>
        <v>0</v>
      </c>
      <c r="C70" s="85">
        <f t="shared" si="31"/>
        <v>0</v>
      </c>
      <c r="D70" s="85">
        <f t="shared" si="31"/>
        <v>0</v>
      </c>
      <c r="E70" s="85">
        <f t="shared" si="31"/>
        <v>0</v>
      </c>
      <c r="F70" s="85">
        <f t="shared" si="31"/>
        <v>0</v>
      </c>
      <c r="G70" s="85">
        <f t="shared" si="31"/>
        <v>0</v>
      </c>
      <c r="H70" s="85">
        <f t="shared" si="31"/>
        <v>0</v>
      </c>
      <c r="I70" s="85">
        <f t="shared" si="31"/>
        <v>0</v>
      </c>
      <c r="J70" s="85">
        <f t="shared" si="31"/>
        <v>0</v>
      </c>
      <c r="K70" s="85">
        <f t="shared" si="31"/>
        <v>0</v>
      </c>
      <c r="L70" s="85">
        <f t="shared" si="31"/>
        <v>0</v>
      </c>
      <c r="M70" s="85">
        <f t="shared" si="31"/>
        <v>0</v>
      </c>
      <c r="N70" s="202">
        <f>SUM(B70:M70)</f>
        <v>0</v>
      </c>
      <c r="P70" s="85" t="s">
        <v>97</v>
      </c>
      <c r="Q70" s="85">
        <f t="shared" ref="Q70:AB70" si="32">SUM(Q9,Q14,Q24,Q19,Q30,Q36,Q42,Q47,Q52,Q57,Q62,Q67)</f>
        <v>0</v>
      </c>
      <c r="R70" s="85">
        <f t="shared" si="32"/>
        <v>0</v>
      </c>
      <c r="S70" s="85">
        <f t="shared" si="32"/>
        <v>0</v>
      </c>
      <c r="T70" s="85">
        <f t="shared" si="32"/>
        <v>0</v>
      </c>
      <c r="U70" s="85">
        <f t="shared" si="32"/>
        <v>0</v>
      </c>
      <c r="V70" s="85">
        <f t="shared" si="32"/>
        <v>0</v>
      </c>
      <c r="W70" s="85">
        <f t="shared" si="32"/>
        <v>0</v>
      </c>
      <c r="X70" s="85">
        <f t="shared" si="32"/>
        <v>0</v>
      </c>
      <c r="Y70" s="85">
        <f t="shared" si="32"/>
        <v>0</v>
      </c>
      <c r="Z70" s="85">
        <f t="shared" si="32"/>
        <v>0</v>
      </c>
      <c r="AA70" s="85">
        <f t="shared" si="32"/>
        <v>0</v>
      </c>
      <c r="AB70" s="85">
        <f t="shared" si="32"/>
        <v>0</v>
      </c>
      <c r="AC70" s="85">
        <f>SUM(Q70:AB70)</f>
        <v>0</v>
      </c>
      <c r="AD70" s="113"/>
      <c r="AE70" s="113"/>
      <c r="AF70" s="113"/>
      <c r="AG70" s="113"/>
      <c r="AH70" s="113"/>
      <c r="AI70" s="394"/>
      <c r="AJ70" s="394"/>
      <c r="AK70" s="394"/>
      <c r="AL70" s="394"/>
      <c r="AM70" s="394"/>
      <c r="AN70" s="394"/>
      <c r="AO70" s="394"/>
      <c r="AP70" s="394"/>
      <c r="AQ70" s="394"/>
      <c r="AR70" s="394"/>
      <c r="AS70" s="394"/>
      <c r="AT70" s="394"/>
      <c r="AU70" s="394"/>
      <c r="AV70" s="394"/>
      <c r="AW70" s="394"/>
    </row>
    <row r="71" spans="1:49" x14ac:dyDescent="0.25">
      <c r="A71" s="376"/>
      <c r="O71" s="371"/>
      <c r="P71" s="376"/>
      <c r="AC71" s="424"/>
      <c r="AD71" s="377"/>
      <c r="AE71" s="109"/>
      <c r="AF71" s="109"/>
      <c r="AG71" s="109"/>
      <c r="AH71" s="109"/>
      <c r="AI71" s="391"/>
      <c r="AJ71" s="391"/>
      <c r="AK71" s="391"/>
      <c r="AL71" s="391"/>
      <c r="AM71" s="391"/>
      <c r="AN71" s="391"/>
      <c r="AO71" s="391"/>
      <c r="AP71" s="391"/>
      <c r="AQ71" s="391"/>
      <c r="AR71" s="391"/>
      <c r="AS71" s="391"/>
      <c r="AT71" s="391"/>
      <c r="AU71" s="391"/>
      <c r="AV71" s="391"/>
      <c r="AW71" s="391"/>
    </row>
    <row r="72" spans="1:49" x14ac:dyDescent="0.25">
      <c r="A72" s="371"/>
      <c r="O72" s="371"/>
      <c r="P72" s="371"/>
      <c r="AC72" s="425"/>
      <c r="AD72" s="377"/>
      <c r="AE72" s="109"/>
      <c r="AF72" s="109"/>
      <c r="AG72" s="109"/>
      <c r="AH72" s="109"/>
      <c r="AI72" s="391"/>
      <c r="AJ72" s="391"/>
      <c r="AK72" s="391"/>
      <c r="AL72" s="391"/>
      <c r="AM72" s="391"/>
      <c r="AN72" s="391"/>
      <c r="AO72" s="391"/>
      <c r="AP72" s="391"/>
      <c r="AQ72" s="391"/>
      <c r="AR72" s="391"/>
      <c r="AS72" s="391"/>
      <c r="AT72" s="391"/>
      <c r="AU72" s="391"/>
      <c r="AV72" s="391"/>
      <c r="AW72" s="391"/>
    </row>
    <row r="73" spans="1:49" x14ac:dyDescent="0.25">
      <c r="A73" s="375" t="s">
        <v>98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9"/>
      <c r="O73" s="371"/>
      <c r="P73" s="375" t="s">
        <v>99</v>
      </c>
      <c r="AC73" s="425"/>
      <c r="AD73" s="377"/>
      <c r="AE73" s="109"/>
      <c r="AF73" s="109"/>
      <c r="AG73" s="109"/>
      <c r="AH73" s="109"/>
      <c r="AI73" s="391"/>
      <c r="AJ73" s="391"/>
      <c r="AK73" s="391"/>
      <c r="AL73" s="391"/>
      <c r="AM73" s="391"/>
      <c r="AN73" s="391"/>
      <c r="AO73" s="391"/>
      <c r="AP73" s="391"/>
      <c r="AQ73" s="391"/>
      <c r="AR73" s="391"/>
      <c r="AS73" s="391"/>
      <c r="AT73" s="391"/>
      <c r="AU73" s="391"/>
      <c r="AV73" s="391"/>
      <c r="AW73" s="391"/>
    </row>
    <row r="74" spans="1:49" x14ac:dyDescent="0.25">
      <c r="A74" s="374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372"/>
      <c r="P74" s="382"/>
      <c r="S74" s="203"/>
      <c r="T74" s="203"/>
      <c r="W74" s="203"/>
      <c r="X74" s="203"/>
      <c r="AA74" s="203"/>
      <c r="AB74" s="203"/>
      <c r="AC74" s="425"/>
      <c r="AD74" s="377"/>
      <c r="AE74" s="109"/>
      <c r="AF74" s="109"/>
      <c r="AG74" s="109"/>
      <c r="AH74" s="109"/>
      <c r="AI74" s="391"/>
      <c r="AJ74" s="391"/>
      <c r="AK74" s="391"/>
      <c r="AL74" s="391"/>
      <c r="AM74" s="391"/>
      <c r="AN74" s="391"/>
      <c r="AO74" s="391"/>
      <c r="AP74" s="391"/>
      <c r="AQ74" s="391"/>
      <c r="AR74" s="391"/>
      <c r="AS74" s="391"/>
      <c r="AT74" s="391"/>
      <c r="AU74" s="391"/>
      <c r="AV74" s="391"/>
      <c r="AW74" s="391"/>
    </row>
    <row r="75" spans="1:49" x14ac:dyDescent="0.25">
      <c r="A75" s="374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1"/>
      <c r="O75" s="371"/>
      <c r="P75" s="374"/>
      <c r="Q75" s="381"/>
      <c r="R75" s="381"/>
      <c r="S75" s="80"/>
      <c r="T75" s="80"/>
      <c r="U75" s="381"/>
      <c r="V75" s="381"/>
      <c r="W75" s="80"/>
      <c r="X75" s="80"/>
      <c r="Y75" s="381"/>
      <c r="Z75" s="381"/>
      <c r="AA75" s="80"/>
      <c r="AB75" s="80"/>
      <c r="AC75" s="378"/>
      <c r="AD75" s="377"/>
      <c r="AE75" s="109"/>
      <c r="AF75" s="109"/>
      <c r="AG75" s="109"/>
      <c r="AH75" s="109"/>
      <c r="AI75" s="391"/>
      <c r="AJ75" s="391"/>
      <c r="AK75" s="391"/>
      <c r="AL75" s="391"/>
      <c r="AM75" s="391"/>
      <c r="AN75" s="391"/>
      <c r="AO75" s="391"/>
      <c r="AP75" s="391"/>
      <c r="AQ75" s="391"/>
      <c r="AR75" s="391"/>
      <c r="AS75" s="391"/>
      <c r="AT75" s="391"/>
      <c r="AU75" s="391"/>
      <c r="AV75" s="391"/>
      <c r="AW75" s="391"/>
    </row>
    <row r="76" spans="1:49" x14ac:dyDescent="0.25">
      <c r="A76" s="374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1"/>
      <c r="O76" s="371"/>
      <c r="P76" s="373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372"/>
      <c r="AD76" s="377"/>
      <c r="AE76" s="109"/>
      <c r="AF76" s="109"/>
      <c r="AG76" s="109"/>
      <c r="AH76" s="109"/>
      <c r="AI76" s="391"/>
      <c r="AJ76" s="391"/>
      <c r="AK76" s="391"/>
      <c r="AL76" s="391"/>
      <c r="AM76" s="391"/>
      <c r="AN76" s="391"/>
      <c r="AO76" s="391"/>
      <c r="AP76" s="391"/>
      <c r="AQ76" s="391"/>
      <c r="AR76" s="391"/>
      <c r="AS76" s="391"/>
      <c r="AT76" s="391"/>
      <c r="AU76" s="391"/>
      <c r="AV76" s="391"/>
      <c r="AW76" s="391"/>
    </row>
    <row r="77" spans="1:49" x14ac:dyDescent="0.25">
      <c r="A77" s="374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1"/>
      <c r="O77" s="371"/>
      <c r="P77" s="373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372"/>
      <c r="AD77" s="377"/>
      <c r="AE77" s="109"/>
      <c r="AF77" s="109"/>
      <c r="AG77" s="109"/>
      <c r="AH77" s="109"/>
      <c r="AI77" s="391"/>
      <c r="AJ77" s="391"/>
      <c r="AK77" s="391"/>
      <c r="AL77" s="391"/>
      <c r="AM77" s="391"/>
      <c r="AN77" s="391"/>
      <c r="AO77" s="391"/>
      <c r="AP77" s="391"/>
      <c r="AQ77" s="391"/>
      <c r="AR77" s="391"/>
      <c r="AS77" s="391"/>
      <c r="AT77" s="391"/>
      <c r="AU77" s="391"/>
      <c r="AV77" s="391"/>
      <c r="AW77" s="391"/>
    </row>
    <row r="78" spans="1:49" x14ac:dyDescent="0.25">
      <c r="A78" s="374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1"/>
      <c r="O78" s="371"/>
      <c r="P78" s="373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372"/>
      <c r="AD78" s="377"/>
      <c r="AE78" s="109"/>
      <c r="AF78" s="109"/>
      <c r="AG78" s="109"/>
      <c r="AH78" s="109"/>
      <c r="AI78" s="391"/>
      <c r="AJ78" s="391"/>
      <c r="AK78" s="391"/>
      <c r="AL78" s="391"/>
      <c r="AM78" s="391"/>
      <c r="AN78" s="391"/>
      <c r="AO78" s="391"/>
      <c r="AP78" s="391"/>
      <c r="AQ78" s="391"/>
      <c r="AR78" s="391"/>
      <c r="AS78" s="391"/>
      <c r="AT78" s="391"/>
      <c r="AU78" s="391"/>
      <c r="AV78" s="391"/>
      <c r="AW78" s="391"/>
    </row>
    <row r="79" spans="1:49" x14ac:dyDescent="0.25">
      <c r="A79" s="374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1"/>
      <c r="O79" s="371"/>
      <c r="P79" s="373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378"/>
      <c r="AD79" s="109"/>
      <c r="AE79" s="109"/>
      <c r="AF79" s="109"/>
      <c r="AG79" s="109"/>
      <c r="AH79" s="109"/>
      <c r="AI79" s="391"/>
      <c r="AJ79" s="391"/>
      <c r="AK79" s="391"/>
      <c r="AL79" s="391"/>
      <c r="AM79" s="391"/>
      <c r="AN79" s="391"/>
      <c r="AO79" s="391"/>
      <c r="AP79" s="391"/>
      <c r="AQ79" s="391"/>
      <c r="AR79" s="391"/>
      <c r="AS79" s="391"/>
      <c r="AT79" s="391"/>
      <c r="AU79" s="391"/>
      <c r="AV79" s="391"/>
      <c r="AW79" s="391"/>
    </row>
    <row r="80" spans="1:49" x14ac:dyDescent="0.25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8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391"/>
      <c r="AJ80" s="391"/>
      <c r="AK80" s="391"/>
      <c r="AL80" s="391"/>
      <c r="AM80" s="391"/>
      <c r="AN80" s="391"/>
      <c r="AO80" s="391"/>
      <c r="AP80" s="391"/>
      <c r="AQ80" s="391"/>
      <c r="AR80" s="391"/>
      <c r="AS80" s="391"/>
      <c r="AT80" s="391"/>
      <c r="AU80" s="391"/>
      <c r="AV80" s="391"/>
      <c r="AW80" s="391"/>
    </row>
    <row r="81" spans="1:49" x14ac:dyDescent="0.25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8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391"/>
      <c r="AJ81" s="391"/>
      <c r="AK81" s="391"/>
      <c r="AL81" s="391"/>
      <c r="AM81" s="391"/>
      <c r="AN81" s="391"/>
      <c r="AO81" s="391"/>
      <c r="AP81" s="391"/>
      <c r="AQ81" s="391"/>
      <c r="AR81" s="391"/>
      <c r="AS81" s="391"/>
      <c r="AT81" s="391"/>
      <c r="AU81" s="391"/>
      <c r="AV81" s="391"/>
      <c r="AW81" s="391"/>
    </row>
    <row r="82" spans="1:49" x14ac:dyDescent="0.25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8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391"/>
      <c r="AJ82" s="391"/>
      <c r="AK82" s="391"/>
      <c r="AL82" s="391"/>
      <c r="AM82" s="391"/>
      <c r="AN82" s="391"/>
      <c r="AO82" s="391"/>
      <c r="AP82" s="391"/>
      <c r="AQ82" s="391"/>
      <c r="AR82" s="391"/>
      <c r="AS82" s="391"/>
      <c r="AT82" s="391"/>
      <c r="AU82" s="391"/>
      <c r="AV82" s="391"/>
      <c r="AW82" s="391"/>
    </row>
    <row r="83" spans="1:49" x14ac:dyDescent="0.25">
      <c r="A83" s="107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8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391"/>
      <c r="AJ83" s="391"/>
      <c r="AK83" s="391"/>
      <c r="AL83" s="391"/>
      <c r="AM83" s="391"/>
      <c r="AN83" s="391"/>
      <c r="AO83" s="391"/>
      <c r="AP83" s="391"/>
      <c r="AQ83" s="391"/>
      <c r="AR83" s="391"/>
      <c r="AS83" s="391"/>
      <c r="AT83" s="391"/>
      <c r="AU83" s="391"/>
      <c r="AV83" s="391"/>
      <c r="AW83" s="391"/>
    </row>
    <row r="84" spans="1:49" x14ac:dyDescent="0.25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8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391"/>
      <c r="AJ84" s="391"/>
      <c r="AK84" s="391"/>
      <c r="AL84" s="391"/>
      <c r="AM84" s="391"/>
      <c r="AN84" s="391"/>
      <c r="AO84" s="391"/>
      <c r="AP84" s="391"/>
      <c r="AQ84" s="391"/>
      <c r="AR84" s="391"/>
      <c r="AS84" s="391"/>
      <c r="AT84" s="391"/>
      <c r="AU84" s="391"/>
      <c r="AV84" s="391"/>
      <c r="AW84" s="391"/>
    </row>
    <row r="85" spans="1:49" x14ac:dyDescent="0.25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8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391"/>
      <c r="AJ85" s="391"/>
      <c r="AK85" s="391"/>
      <c r="AL85" s="391"/>
      <c r="AM85" s="391"/>
      <c r="AN85" s="391"/>
      <c r="AO85" s="391"/>
      <c r="AP85" s="391"/>
      <c r="AQ85" s="391"/>
      <c r="AR85" s="391"/>
      <c r="AS85" s="391"/>
      <c r="AT85" s="391"/>
      <c r="AU85" s="391"/>
      <c r="AV85" s="391"/>
      <c r="AW85" s="391"/>
    </row>
    <row r="86" spans="1:49" x14ac:dyDescent="0.25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10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391"/>
      <c r="AJ86" s="391"/>
      <c r="AK86" s="391"/>
      <c r="AL86" s="391"/>
      <c r="AM86" s="391"/>
      <c r="AN86" s="391"/>
      <c r="AO86" s="391"/>
      <c r="AP86" s="391"/>
      <c r="AQ86" s="391"/>
      <c r="AR86" s="391"/>
      <c r="AS86" s="391"/>
      <c r="AT86" s="391"/>
      <c r="AU86" s="391"/>
      <c r="AV86" s="391"/>
      <c r="AW86" s="391"/>
    </row>
    <row r="87" spans="1:49" x14ac:dyDescent="0.25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10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391"/>
      <c r="AJ87" s="391"/>
      <c r="AK87" s="391"/>
      <c r="AL87" s="391"/>
      <c r="AM87" s="391"/>
      <c r="AN87" s="391"/>
      <c r="AO87" s="391"/>
      <c r="AP87" s="391"/>
      <c r="AQ87" s="391"/>
      <c r="AR87" s="391"/>
      <c r="AS87" s="391"/>
      <c r="AT87" s="391"/>
      <c r="AU87" s="391"/>
      <c r="AV87" s="391"/>
      <c r="AW87" s="391"/>
    </row>
    <row r="88" spans="1:49" x14ac:dyDescent="0.25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10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391"/>
      <c r="AJ88" s="391"/>
      <c r="AK88" s="391"/>
      <c r="AL88" s="391"/>
      <c r="AM88" s="391"/>
      <c r="AN88" s="391"/>
      <c r="AO88" s="391"/>
      <c r="AP88" s="391"/>
      <c r="AQ88" s="391"/>
      <c r="AR88" s="391"/>
      <c r="AS88" s="391"/>
      <c r="AT88" s="391"/>
      <c r="AU88" s="391"/>
      <c r="AV88" s="391"/>
      <c r="AW88" s="391"/>
    </row>
    <row r="89" spans="1:49" x14ac:dyDescent="0.2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10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391"/>
      <c r="AJ89" s="391"/>
      <c r="AK89" s="391"/>
      <c r="AL89" s="391"/>
      <c r="AM89" s="391"/>
      <c r="AN89" s="391"/>
      <c r="AO89" s="391"/>
      <c r="AP89" s="391"/>
      <c r="AQ89" s="391"/>
      <c r="AR89" s="391"/>
      <c r="AS89" s="391"/>
      <c r="AT89" s="391"/>
      <c r="AU89" s="391"/>
      <c r="AV89" s="391"/>
      <c r="AW89" s="391"/>
    </row>
    <row r="90" spans="1:49" x14ac:dyDescent="0.2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10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391"/>
      <c r="AJ90" s="391"/>
      <c r="AK90" s="391"/>
      <c r="AL90" s="391"/>
      <c r="AM90" s="391"/>
      <c r="AN90" s="391"/>
      <c r="AO90" s="391"/>
      <c r="AP90" s="391"/>
      <c r="AQ90" s="391"/>
      <c r="AR90" s="391"/>
      <c r="AS90" s="391"/>
      <c r="AT90" s="391"/>
      <c r="AU90" s="391"/>
      <c r="AV90" s="391"/>
      <c r="AW90" s="391"/>
    </row>
    <row r="91" spans="1:49" x14ac:dyDescent="0.25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10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391"/>
      <c r="AJ91" s="391"/>
      <c r="AK91" s="391"/>
      <c r="AL91" s="391"/>
      <c r="AM91" s="391"/>
      <c r="AN91" s="391"/>
      <c r="AO91" s="391"/>
      <c r="AP91" s="391"/>
      <c r="AQ91" s="391"/>
      <c r="AR91" s="391"/>
      <c r="AS91" s="391"/>
      <c r="AT91" s="391"/>
      <c r="AU91" s="391"/>
      <c r="AV91" s="391"/>
      <c r="AW91" s="391"/>
    </row>
    <row r="92" spans="1:49" x14ac:dyDescent="0.25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10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391"/>
      <c r="AJ92" s="391"/>
      <c r="AK92" s="391"/>
      <c r="AL92" s="391"/>
      <c r="AM92" s="391"/>
      <c r="AN92" s="391"/>
      <c r="AO92" s="391"/>
      <c r="AP92" s="391"/>
      <c r="AQ92" s="391"/>
      <c r="AR92" s="391"/>
      <c r="AS92" s="391"/>
      <c r="AT92" s="391"/>
      <c r="AU92" s="391"/>
      <c r="AV92" s="391"/>
      <c r="AW92" s="391"/>
    </row>
    <row r="93" spans="1:49" x14ac:dyDescent="0.25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10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391"/>
      <c r="AJ93" s="391"/>
      <c r="AK93" s="391"/>
      <c r="AL93" s="391"/>
      <c r="AM93" s="391"/>
      <c r="AN93" s="391"/>
      <c r="AO93" s="391"/>
      <c r="AP93" s="391"/>
      <c r="AQ93" s="391"/>
      <c r="AR93" s="391"/>
      <c r="AS93" s="391"/>
      <c r="AT93" s="391"/>
      <c r="AU93" s="391"/>
      <c r="AV93" s="391"/>
      <c r="AW93" s="391"/>
    </row>
    <row r="94" spans="1:49" x14ac:dyDescent="0.25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10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391"/>
      <c r="AJ94" s="391"/>
      <c r="AK94" s="391"/>
      <c r="AL94" s="391"/>
      <c r="AM94" s="391"/>
      <c r="AN94" s="391"/>
      <c r="AO94" s="391"/>
      <c r="AP94" s="391"/>
      <c r="AQ94" s="391"/>
      <c r="AR94" s="391"/>
      <c r="AS94" s="391"/>
      <c r="AT94" s="391"/>
      <c r="AU94" s="391"/>
      <c r="AV94" s="391"/>
      <c r="AW94" s="391"/>
    </row>
    <row r="95" spans="1:49" x14ac:dyDescent="0.25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10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391"/>
      <c r="AJ95" s="391"/>
      <c r="AK95" s="391"/>
      <c r="AL95" s="391"/>
      <c r="AM95" s="391"/>
      <c r="AN95" s="391"/>
      <c r="AO95" s="391"/>
      <c r="AP95" s="391"/>
      <c r="AQ95" s="391"/>
      <c r="AR95" s="391"/>
      <c r="AS95" s="391"/>
      <c r="AT95" s="391"/>
      <c r="AU95" s="391"/>
      <c r="AV95" s="391"/>
      <c r="AW95" s="391"/>
    </row>
    <row r="96" spans="1:49" x14ac:dyDescent="0.25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10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391"/>
      <c r="AJ96" s="391"/>
      <c r="AK96" s="391"/>
      <c r="AL96" s="391"/>
      <c r="AM96" s="391"/>
      <c r="AN96" s="391"/>
      <c r="AO96" s="391"/>
      <c r="AP96" s="391"/>
      <c r="AQ96" s="391"/>
      <c r="AR96" s="391"/>
      <c r="AS96" s="391"/>
      <c r="AT96" s="391"/>
      <c r="AU96" s="391"/>
      <c r="AV96" s="391"/>
      <c r="AW96" s="391"/>
    </row>
  </sheetData>
  <sheetProtection formatCells="0" formatColumns="0" insertColumns="0" insertRows="0"/>
  <mergeCells count="2">
    <mergeCell ref="A4:N4"/>
    <mergeCell ref="P4:AC4"/>
  </mergeCells>
  <phoneticPr fontId="0" type="noConversion"/>
  <pageMargins left="0.25" right="0.25" top="1" bottom="1" header="0.3" footer="0.3"/>
  <pageSetup scale="6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58A618"/>
  </sheetPr>
  <dimension ref="A1:AV122"/>
  <sheetViews>
    <sheetView showGridLines="0" zoomScale="110" zoomScaleNormal="110" workbookViewId="0">
      <pane xSplit="1" topLeftCell="B1" activePane="topRight" state="frozen"/>
      <selection pane="topRight"/>
    </sheetView>
  </sheetViews>
  <sheetFormatPr defaultColWidth="11.44140625" defaultRowHeight="13.8" x14ac:dyDescent="0.25"/>
  <cols>
    <col min="1" max="1" width="19" style="39" customWidth="1"/>
    <col min="2" max="13" width="12.88671875" style="39" customWidth="1"/>
    <col min="14" max="14" width="13.109375" style="40" customWidth="1"/>
    <col min="15" max="15" width="10.6640625" style="39" customWidth="1"/>
    <col min="16" max="16" width="21.44140625" style="39" customWidth="1"/>
    <col min="17" max="29" width="12.88671875" style="39" customWidth="1"/>
    <col min="30" max="16384" width="11.44140625" style="39"/>
  </cols>
  <sheetData>
    <row r="1" spans="1:48" x14ac:dyDescent="0.25"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</row>
    <row r="2" spans="1:48" ht="18.75" customHeight="1" x14ac:dyDescent="0.3">
      <c r="A2" s="240" t="s">
        <v>58</v>
      </c>
      <c r="B2" s="78"/>
      <c r="C2" s="241" t="str">
        <f>'Sales Forecast - Yr1+Yr2'!$C$2</f>
        <v>Your Business Name Here</v>
      </c>
      <c r="D2" s="78"/>
      <c r="E2" s="78"/>
      <c r="K2" s="68"/>
      <c r="P2" s="38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</row>
    <row r="3" spans="1:48" s="281" customFormat="1" ht="21" x14ac:dyDescent="0.4">
      <c r="A3" s="426" t="s">
        <v>100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427"/>
      <c r="O3" s="39"/>
      <c r="P3" s="426" t="s">
        <v>101</v>
      </c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</row>
    <row r="4" spans="1:48" s="281" customFormat="1" x14ac:dyDescent="0.25">
      <c r="A4" s="576"/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6"/>
      <c r="O4" s="39"/>
      <c r="P4" s="577"/>
      <c r="Q4" s="577"/>
      <c r="R4" s="577"/>
      <c r="S4" s="577"/>
      <c r="T4" s="577"/>
      <c r="U4" s="577"/>
      <c r="V4" s="577"/>
      <c r="W4" s="577"/>
      <c r="X4" s="577"/>
      <c r="Y4" s="577"/>
      <c r="Z4" s="577"/>
      <c r="AA4" s="577"/>
      <c r="AB4" s="577"/>
      <c r="AC4" s="577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</row>
    <row r="5" spans="1:48" s="43" customFormat="1" x14ac:dyDescent="0.25">
      <c r="A5" s="41"/>
      <c r="B5" s="82" t="s">
        <v>62</v>
      </c>
      <c r="C5" s="82" t="s">
        <v>63</v>
      </c>
      <c r="D5" s="82" t="s">
        <v>64</v>
      </c>
      <c r="E5" s="82" t="s">
        <v>65</v>
      </c>
      <c r="F5" s="82" t="s">
        <v>66</v>
      </c>
      <c r="G5" s="82" t="s">
        <v>67</v>
      </c>
      <c r="H5" s="82" t="s">
        <v>68</v>
      </c>
      <c r="I5" s="82" t="s">
        <v>69</v>
      </c>
      <c r="J5" s="82" t="s">
        <v>70</v>
      </c>
      <c r="K5" s="82" t="s">
        <v>71</v>
      </c>
      <c r="L5" s="82" t="s">
        <v>72</v>
      </c>
      <c r="M5" s="82" t="s">
        <v>73</v>
      </c>
      <c r="N5" s="76" t="s">
        <v>74</v>
      </c>
      <c r="P5" s="82"/>
      <c r="Q5" s="82" t="s">
        <v>75</v>
      </c>
      <c r="R5" s="82" t="s">
        <v>76</v>
      </c>
      <c r="S5" s="82" t="s">
        <v>77</v>
      </c>
      <c r="T5" s="82" t="s">
        <v>78</v>
      </c>
      <c r="U5" s="82" t="s">
        <v>79</v>
      </c>
      <c r="V5" s="82" t="s">
        <v>80</v>
      </c>
      <c r="W5" s="82" t="s">
        <v>81</v>
      </c>
      <c r="X5" s="82" t="s">
        <v>82</v>
      </c>
      <c r="Y5" s="82" t="s">
        <v>83</v>
      </c>
      <c r="Z5" s="82" t="s">
        <v>84</v>
      </c>
      <c r="AA5" s="82" t="s">
        <v>85</v>
      </c>
      <c r="AB5" s="82" t="s">
        <v>86</v>
      </c>
      <c r="AC5" s="76" t="s">
        <v>87</v>
      </c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</row>
    <row r="6" spans="1:48" s="38" customFormat="1" x14ac:dyDescent="0.25">
      <c r="A6" s="73" t="s">
        <v>88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6"/>
      <c r="P6" s="73" t="s">
        <v>88</v>
      </c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6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</row>
    <row r="7" spans="1:48" x14ac:dyDescent="0.25">
      <c r="A7" s="74" t="s">
        <v>89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7"/>
      <c r="P7" s="74" t="s">
        <v>89</v>
      </c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7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</row>
    <row r="8" spans="1:48" x14ac:dyDescent="0.25">
      <c r="A8" s="74" t="s">
        <v>90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123"/>
      <c r="P8" s="74" t="s">
        <v>90</v>
      </c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</row>
    <row r="9" spans="1:48" s="38" customFormat="1" x14ac:dyDescent="0.25">
      <c r="A9" s="83" t="s">
        <v>91</v>
      </c>
      <c r="B9" s="84">
        <f>B8*B7</f>
        <v>0</v>
      </c>
      <c r="C9" s="84">
        <f t="shared" ref="C9:M9" si="0">C8*C7</f>
        <v>0</v>
      </c>
      <c r="D9" s="84">
        <f t="shared" si="0"/>
        <v>0</v>
      </c>
      <c r="E9" s="84">
        <f t="shared" si="0"/>
        <v>0</v>
      </c>
      <c r="F9" s="84">
        <f t="shared" si="0"/>
        <v>0</v>
      </c>
      <c r="G9" s="84">
        <f t="shared" si="0"/>
        <v>0</v>
      </c>
      <c r="H9" s="84">
        <f>H8*H7</f>
        <v>0</v>
      </c>
      <c r="I9" s="84">
        <f t="shared" si="0"/>
        <v>0</v>
      </c>
      <c r="J9" s="84">
        <f t="shared" si="0"/>
        <v>0</v>
      </c>
      <c r="K9" s="84">
        <f t="shared" si="0"/>
        <v>0</v>
      </c>
      <c r="L9" s="84">
        <f t="shared" si="0"/>
        <v>0</v>
      </c>
      <c r="M9" s="84">
        <f t="shared" si="0"/>
        <v>0</v>
      </c>
      <c r="N9" s="124">
        <f>SUM(B9:M9)</f>
        <v>0</v>
      </c>
      <c r="P9" s="83" t="s">
        <v>91</v>
      </c>
      <c r="Q9" s="85">
        <f>Q8*Q7</f>
        <v>0</v>
      </c>
      <c r="R9" s="85">
        <f t="shared" ref="R9:AB9" si="1">R8*R7</f>
        <v>0</v>
      </c>
      <c r="S9" s="85">
        <f t="shared" si="1"/>
        <v>0</v>
      </c>
      <c r="T9" s="85">
        <f t="shared" si="1"/>
        <v>0</v>
      </c>
      <c r="U9" s="85">
        <f t="shared" si="1"/>
        <v>0</v>
      </c>
      <c r="V9" s="85">
        <f t="shared" si="1"/>
        <v>0</v>
      </c>
      <c r="W9" s="85">
        <f t="shared" si="1"/>
        <v>0</v>
      </c>
      <c r="X9" s="85">
        <f t="shared" si="1"/>
        <v>0</v>
      </c>
      <c r="Y9" s="85">
        <f t="shared" si="1"/>
        <v>0</v>
      </c>
      <c r="Z9" s="85">
        <f t="shared" si="1"/>
        <v>0</v>
      </c>
      <c r="AA9" s="85">
        <f t="shared" si="1"/>
        <v>0</v>
      </c>
      <c r="AB9" s="85">
        <f t="shared" si="1"/>
        <v>0</v>
      </c>
      <c r="AC9" s="85">
        <f>SUM(Q9:AB9)</f>
        <v>0</v>
      </c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</row>
    <row r="10" spans="1:48" ht="17.25" customHeight="1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12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6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</row>
    <row r="11" spans="1:48" ht="6.75" customHeight="1" x14ac:dyDescent="0.2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126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8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</row>
    <row r="12" spans="1:48" s="38" customFormat="1" x14ac:dyDescent="0.25">
      <c r="A12" s="73" t="s">
        <v>92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127"/>
      <c r="P12" s="44" t="s">
        <v>92</v>
      </c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</row>
    <row r="13" spans="1:48" x14ac:dyDescent="0.25">
      <c r="A13" s="74" t="s">
        <v>89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123"/>
      <c r="P13" s="45" t="s">
        <v>89</v>
      </c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6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</row>
    <row r="14" spans="1:48" x14ac:dyDescent="0.25">
      <c r="A14" s="74" t="s">
        <v>90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123"/>
      <c r="P14" s="45" t="s">
        <v>90</v>
      </c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</row>
    <row r="15" spans="1:48" s="38" customFormat="1" x14ac:dyDescent="0.25">
      <c r="A15" s="83" t="s">
        <v>91</v>
      </c>
      <c r="B15" s="85">
        <f>B14*B13</f>
        <v>0</v>
      </c>
      <c r="C15" s="85">
        <f t="shared" ref="C15:M15" si="2">C14*C13</f>
        <v>0</v>
      </c>
      <c r="D15" s="85">
        <f t="shared" si="2"/>
        <v>0</v>
      </c>
      <c r="E15" s="85">
        <f t="shared" si="2"/>
        <v>0</v>
      </c>
      <c r="F15" s="85">
        <f t="shared" si="2"/>
        <v>0</v>
      </c>
      <c r="G15" s="85">
        <f t="shared" si="2"/>
        <v>0</v>
      </c>
      <c r="H15" s="85">
        <f t="shared" si="2"/>
        <v>0</v>
      </c>
      <c r="I15" s="85">
        <f t="shared" si="2"/>
        <v>0</v>
      </c>
      <c r="J15" s="85">
        <f t="shared" si="2"/>
        <v>0</v>
      </c>
      <c r="K15" s="85">
        <f t="shared" si="2"/>
        <v>0</v>
      </c>
      <c r="L15" s="85">
        <f t="shared" si="2"/>
        <v>0</v>
      </c>
      <c r="M15" s="85">
        <f t="shared" si="2"/>
        <v>0</v>
      </c>
      <c r="N15" s="128">
        <f>SUM(B15:M15)</f>
        <v>0</v>
      </c>
      <c r="P15" s="83" t="s">
        <v>91</v>
      </c>
      <c r="Q15" s="85">
        <f>Q14*Q13</f>
        <v>0</v>
      </c>
      <c r="R15" s="85">
        <f t="shared" ref="R15:AB15" si="3">R14*R13</f>
        <v>0</v>
      </c>
      <c r="S15" s="85">
        <f t="shared" si="3"/>
        <v>0</v>
      </c>
      <c r="T15" s="85">
        <f t="shared" si="3"/>
        <v>0</v>
      </c>
      <c r="U15" s="85">
        <f t="shared" si="3"/>
        <v>0</v>
      </c>
      <c r="V15" s="85">
        <f t="shared" si="3"/>
        <v>0</v>
      </c>
      <c r="W15" s="85">
        <f t="shared" si="3"/>
        <v>0</v>
      </c>
      <c r="X15" s="85">
        <f t="shared" si="3"/>
        <v>0</v>
      </c>
      <c r="Y15" s="85">
        <f t="shared" si="3"/>
        <v>0</v>
      </c>
      <c r="Z15" s="85">
        <f t="shared" si="3"/>
        <v>0</v>
      </c>
      <c r="AA15" s="85">
        <f t="shared" si="3"/>
        <v>0</v>
      </c>
      <c r="AB15" s="85">
        <f t="shared" si="3"/>
        <v>0</v>
      </c>
      <c r="AC15" s="85">
        <f>SUM(Q15:AB15)</f>
        <v>0</v>
      </c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</row>
    <row r="16" spans="1:48" x14ac:dyDescent="0.2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12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6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</row>
    <row r="17" spans="1:47" ht="6.75" customHeight="1" x14ac:dyDescent="0.2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126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8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</row>
    <row r="18" spans="1:47" s="38" customFormat="1" x14ac:dyDescent="0.25">
      <c r="A18" s="73" t="s">
        <v>93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127"/>
      <c r="P18" s="44" t="s">
        <v>93</v>
      </c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</row>
    <row r="19" spans="1:47" x14ac:dyDescent="0.25">
      <c r="A19" s="74" t="s">
        <v>89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123"/>
      <c r="P19" s="45" t="s">
        <v>89</v>
      </c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6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</row>
    <row r="20" spans="1:47" x14ac:dyDescent="0.25">
      <c r="A20" s="74" t="s">
        <v>90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123"/>
      <c r="P20" s="45" t="s">
        <v>90</v>
      </c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</row>
    <row r="21" spans="1:47" s="38" customFormat="1" x14ac:dyDescent="0.25">
      <c r="A21" s="83" t="s">
        <v>91</v>
      </c>
      <c r="B21" s="85">
        <f>B20*B19</f>
        <v>0</v>
      </c>
      <c r="C21" s="85">
        <f t="shared" ref="C21:M21" si="4">C20*C19</f>
        <v>0</v>
      </c>
      <c r="D21" s="85">
        <f t="shared" si="4"/>
        <v>0</v>
      </c>
      <c r="E21" s="85">
        <f t="shared" si="4"/>
        <v>0</v>
      </c>
      <c r="F21" s="85">
        <f t="shared" si="4"/>
        <v>0</v>
      </c>
      <c r="G21" s="85">
        <f t="shared" si="4"/>
        <v>0</v>
      </c>
      <c r="H21" s="85">
        <f t="shared" si="4"/>
        <v>0</v>
      </c>
      <c r="I21" s="85">
        <f t="shared" si="4"/>
        <v>0</v>
      </c>
      <c r="J21" s="85">
        <f t="shared" si="4"/>
        <v>0</v>
      </c>
      <c r="K21" s="85">
        <f t="shared" si="4"/>
        <v>0</v>
      </c>
      <c r="L21" s="85">
        <f>L20*L19</f>
        <v>0</v>
      </c>
      <c r="M21" s="85">
        <f t="shared" si="4"/>
        <v>0</v>
      </c>
      <c r="N21" s="128">
        <f>SUM(B21:M21)</f>
        <v>0</v>
      </c>
      <c r="P21" s="83" t="s">
        <v>91</v>
      </c>
      <c r="Q21" s="85">
        <f t="shared" ref="Q21:AB21" si="5">Q20*Q19</f>
        <v>0</v>
      </c>
      <c r="R21" s="85">
        <f t="shared" si="5"/>
        <v>0</v>
      </c>
      <c r="S21" s="85">
        <f t="shared" si="5"/>
        <v>0</v>
      </c>
      <c r="T21" s="85">
        <f t="shared" si="5"/>
        <v>0</v>
      </c>
      <c r="U21" s="85">
        <f t="shared" si="5"/>
        <v>0</v>
      </c>
      <c r="V21" s="85">
        <f t="shared" si="5"/>
        <v>0</v>
      </c>
      <c r="W21" s="85">
        <f t="shared" si="5"/>
        <v>0</v>
      </c>
      <c r="X21" s="85">
        <f t="shared" si="5"/>
        <v>0</v>
      </c>
      <c r="Y21" s="85">
        <f t="shared" si="5"/>
        <v>0</v>
      </c>
      <c r="Z21" s="85">
        <f t="shared" si="5"/>
        <v>0</v>
      </c>
      <c r="AA21" s="85">
        <f t="shared" si="5"/>
        <v>0</v>
      </c>
      <c r="AB21" s="85">
        <f t="shared" si="5"/>
        <v>0</v>
      </c>
      <c r="AC21" s="85">
        <f>SUM(Q21:AB21)</f>
        <v>0</v>
      </c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</row>
    <row r="22" spans="1:47" x14ac:dyDescent="0.2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12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6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</row>
    <row r="23" spans="1:47" ht="6.75" customHeight="1" x14ac:dyDescent="0.2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126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8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</row>
    <row r="24" spans="1:47" s="38" customFormat="1" x14ac:dyDescent="0.25">
      <c r="A24" s="73" t="s">
        <v>94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127"/>
      <c r="P24" s="44" t="s">
        <v>94</v>
      </c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</row>
    <row r="25" spans="1:47" x14ac:dyDescent="0.25">
      <c r="A25" s="74" t="s">
        <v>89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123"/>
      <c r="P25" s="45" t="s">
        <v>89</v>
      </c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6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</row>
    <row r="26" spans="1:47" x14ac:dyDescent="0.25">
      <c r="A26" s="74" t="s">
        <v>90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123"/>
      <c r="P26" s="45" t="s">
        <v>90</v>
      </c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</row>
    <row r="27" spans="1:47" s="38" customFormat="1" x14ac:dyDescent="0.25">
      <c r="A27" s="83" t="s">
        <v>91</v>
      </c>
      <c r="B27" s="85">
        <f t="shared" ref="B27:M27" si="6">B26*B25</f>
        <v>0</v>
      </c>
      <c r="C27" s="85">
        <f t="shared" si="6"/>
        <v>0</v>
      </c>
      <c r="D27" s="85">
        <f t="shared" si="6"/>
        <v>0</v>
      </c>
      <c r="E27" s="85">
        <f t="shared" si="6"/>
        <v>0</v>
      </c>
      <c r="F27" s="85">
        <f t="shared" si="6"/>
        <v>0</v>
      </c>
      <c r="G27" s="85">
        <f t="shared" si="6"/>
        <v>0</v>
      </c>
      <c r="H27" s="85">
        <f t="shared" si="6"/>
        <v>0</v>
      </c>
      <c r="I27" s="85">
        <f t="shared" si="6"/>
        <v>0</v>
      </c>
      <c r="J27" s="85">
        <f t="shared" si="6"/>
        <v>0</v>
      </c>
      <c r="K27" s="85">
        <f t="shared" si="6"/>
        <v>0</v>
      </c>
      <c r="L27" s="85">
        <f t="shared" si="6"/>
        <v>0</v>
      </c>
      <c r="M27" s="85">
        <f t="shared" si="6"/>
        <v>0</v>
      </c>
      <c r="N27" s="128">
        <f>SUM(B27:M27)</f>
        <v>0</v>
      </c>
      <c r="P27" s="83" t="s">
        <v>91</v>
      </c>
      <c r="Q27" s="85">
        <f t="shared" ref="Q27:AB27" si="7">Q26*Q25</f>
        <v>0</v>
      </c>
      <c r="R27" s="85">
        <f t="shared" si="7"/>
        <v>0</v>
      </c>
      <c r="S27" s="85">
        <f t="shared" si="7"/>
        <v>0</v>
      </c>
      <c r="T27" s="85">
        <f t="shared" si="7"/>
        <v>0</v>
      </c>
      <c r="U27" s="85">
        <f t="shared" si="7"/>
        <v>0</v>
      </c>
      <c r="V27" s="85">
        <f t="shared" si="7"/>
        <v>0</v>
      </c>
      <c r="W27" s="85">
        <f t="shared" si="7"/>
        <v>0</v>
      </c>
      <c r="X27" s="85">
        <f t="shared" si="7"/>
        <v>0</v>
      </c>
      <c r="Y27" s="85">
        <f t="shared" si="7"/>
        <v>0</v>
      </c>
      <c r="Z27" s="85">
        <f t="shared" si="7"/>
        <v>0</v>
      </c>
      <c r="AA27" s="85">
        <f t="shared" si="7"/>
        <v>0</v>
      </c>
      <c r="AB27" s="85">
        <f t="shared" si="7"/>
        <v>0</v>
      </c>
      <c r="AC27" s="85">
        <f>SUM(Q27:AB27)</f>
        <v>0</v>
      </c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</row>
    <row r="28" spans="1:47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12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6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</row>
    <row r="29" spans="1:47" ht="6.75" customHeight="1" x14ac:dyDescent="0.2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126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8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</row>
    <row r="30" spans="1:47" s="38" customFormat="1" x14ac:dyDescent="0.25">
      <c r="A30" s="73" t="s">
        <v>95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127"/>
      <c r="P30" s="44" t="s">
        <v>95</v>
      </c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</row>
    <row r="31" spans="1:47" x14ac:dyDescent="0.25">
      <c r="A31" s="74" t="s">
        <v>89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123"/>
      <c r="P31" s="45" t="s">
        <v>89</v>
      </c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6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</row>
    <row r="32" spans="1:47" x14ac:dyDescent="0.25">
      <c r="A32" s="74" t="s">
        <v>90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123"/>
      <c r="P32" s="45" t="s">
        <v>90</v>
      </c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</row>
    <row r="33" spans="1:47" s="38" customFormat="1" x14ac:dyDescent="0.25">
      <c r="A33" s="83" t="s">
        <v>91</v>
      </c>
      <c r="B33" s="85">
        <f t="shared" ref="B33:M33" si="8">B32*B31</f>
        <v>0</v>
      </c>
      <c r="C33" s="85">
        <f t="shared" si="8"/>
        <v>0</v>
      </c>
      <c r="D33" s="85">
        <f t="shared" si="8"/>
        <v>0</v>
      </c>
      <c r="E33" s="85">
        <f t="shared" si="8"/>
        <v>0</v>
      </c>
      <c r="F33" s="85">
        <f t="shared" si="8"/>
        <v>0</v>
      </c>
      <c r="G33" s="85">
        <f t="shared" si="8"/>
        <v>0</v>
      </c>
      <c r="H33" s="85">
        <f t="shared" si="8"/>
        <v>0</v>
      </c>
      <c r="I33" s="85">
        <f t="shared" si="8"/>
        <v>0</v>
      </c>
      <c r="J33" s="85">
        <f t="shared" si="8"/>
        <v>0</v>
      </c>
      <c r="K33" s="85">
        <f t="shared" si="8"/>
        <v>0</v>
      </c>
      <c r="L33" s="85">
        <f t="shared" si="8"/>
        <v>0</v>
      </c>
      <c r="M33" s="85">
        <f t="shared" si="8"/>
        <v>0</v>
      </c>
      <c r="N33" s="128">
        <f>SUM(B33:M33)</f>
        <v>0</v>
      </c>
      <c r="P33" s="83" t="s">
        <v>91</v>
      </c>
      <c r="Q33" s="85">
        <f>Q32*Q31</f>
        <v>0</v>
      </c>
      <c r="R33" s="85">
        <f t="shared" ref="R33:AB33" si="9">R32*R31</f>
        <v>0</v>
      </c>
      <c r="S33" s="85">
        <f t="shared" si="9"/>
        <v>0</v>
      </c>
      <c r="T33" s="85">
        <f t="shared" si="9"/>
        <v>0</v>
      </c>
      <c r="U33" s="85">
        <f t="shared" si="9"/>
        <v>0</v>
      </c>
      <c r="V33" s="85">
        <f t="shared" si="9"/>
        <v>0</v>
      </c>
      <c r="W33" s="85">
        <f t="shared" si="9"/>
        <v>0</v>
      </c>
      <c r="X33" s="85">
        <f t="shared" si="9"/>
        <v>0</v>
      </c>
      <c r="Y33" s="85">
        <f>Y32*Y31</f>
        <v>0</v>
      </c>
      <c r="Z33" s="85">
        <f t="shared" si="9"/>
        <v>0</v>
      </c>
      <c r="AA33" s="85">
        <f t="shared" si="9"/>
        <v>0</v>
      </c>
      <c r="AB33" s="85">
        <f t="shared" si="9"/>
        <v>0</v>
      </c>
      <c r="AC33" s="85">
        <f>SUM(Q33:AB33)</f>
        <v>0</v>
      </c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</row>
    <row r="34" spans="1:47" x14ac:dyDescent="0.2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12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6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</row>
    <row r="35" spans="1:47" ht="6.75" customHeight="1" x14ac:dyDescent="0.2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126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8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</row>
    <row r="36" spans="1:47" s="49" customFormat="1" x14ac:dyDescent="0.25">
      <c r="A36" s="85" t="s">
        <v>74</v>
      </c>
      <c r="B36" s="85">
        <f>SUM(B9,B15,B27,B21,B33)</f>
        <v>0</v>
      </c>
      <c r="C36" s="85">
        <f t="shared" ref="C36:M36" si="10">SUM(C9,C15,C27,C21,C33)</f>
        <v>0</v>
      </c>
      <c r="D36" s="85">
        <f t="shared" si="10"/>
        <v>0</v>
      </c>
      <c r="E36" s="85">
        <f t="shared" si="10"/>
        <v>0</v>
      </c>
      <c r="F36" s="85">
        <f t="shared" si="10"/>
        <v>0</v>
      </c>
      <c r="G36" s="85">
        <f t="shared" si="10"/>
        <v>0</v>
      </c>
      <c r="H36" s="85">
        <f t="shared" si="10"/>
        <v>0</v>
      </c>
      <c r="I36" s="85">
        <f t="shared" si="10"/>
        <v>0</v>
      </c>
      <c r="J36" s="85">
        <f t="shared" si="10"/>
        <v>0</v>
      </c>
      <c r="K36" s="85">
        <f t="shared" si="10"/>
        <v>0</v>
      </c>
      <c r="L36" s="85">
        <f t="shared" si="10"/>
        <v>0</v>
      </c>
      <c r="M36" s="85">
        <f t="shared" si="10"/>
        <v>0</v>
      </c>
      <c r="N36" s="128">
        <f>SUM(B36:M36)</f>
        <v>0</v>
      </c>
      <c r="O36" s="308"/>
      <c r="P36" s="85" t="s">
        <v>87</v>
      </c>
      <c r="Q36" s="85">
        <f>SUM(Q9,Q15,Q27,Q21,Q33)</f>
        <v>0</v>
      </c>
      <c r="R36" s="85">
        <f t="shared" ref="R36:AB36" si="11">SUM(R9,R15,R27,R21,R33)</f>
        <v>0</v>
      </c>
      <c r="S36" s="85">
        <f t="shared" si="11"/>
        <v>0</v>
      </c>
      <c r="T36" s="85">
        <f t="shared" si="11"/>
        <v>0</v>
      </c>
      <c r="U36" s="85">
        <f t="shared" si="11"/>
        <v>0</v>
      </c>
      <c r="V36" s="85">
        <f t="shared" si="11"/>
        <v>0</v>
      </c>
      <c r="W36" s="85">
        <f t="shared" si="11"/>
        <v>0</v>
      </c>
      <c r="X36" s="85">
        <f t="shared" si="11"/>
        <v>0</v>
      </c>
      <c r="Y36" s="85">
        <f t="shared" si="11"/>
        <v>0</v>
      </c>
      <c r="Z36" s="85">
        <f t="shared" si="11"/>
        <v>0</v>
      </c>
      <c r="AA36" s="85">
        <f t="shared" si="11"/>
        <v>0</v>
      </c>
      <c r="AB36" s="85">
        <f t="shared" si="11"/>
        <v>0</v>
      </c>
      <c r="AC36" s="85">
        <f>SUM(Q36:AB36)</f>
        <v>0</v>
      </c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</row>
    <row r="37" spans="1:47" x14ac:dyDescent="0.25">
      <c r="A37" s="376"/>
      <c r="N37" s="380"/>
      <c r="P37" s="376"/>
      <c r="AC37" s="424"/>
      <c r="AD37" s="377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</row>
    <row r="38" spans="1:47" x14ac:dyDescent="0.25">
      <c r="A38" s="375" t="s">
        <v>102</v>
      </c>
      <c r="O38" s="371"/>
      <c r="P38" s="375" t="s">
        <v>103</v>
      </c>
      <c r="AC38" s="425"/>
      <c r="AD38" s="377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</row>
    <row r="39" spans="1:47" x14ac:dyDescent="0.25">
      <c r="A39" s="371"/>
      <c r="B39" s="78"/>
      <c r="C39" s="80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9"/>
      <c r="O39" s="371"/>
      <c r="P39" s="371"/>
      <c r="AC39" s="431"/>
      <c r="AD39" s="377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</row>
    <row r="40" spans="1:47" x14ac:dyDescent="0.25">
      <c r="A40" s="373"/>
      <c r="B40" s="381"/>
      <c r="C40" s="80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78"/>
      <c r="O40" s="371"/>
      <c r="P40" s="428"/>
      <c r="Q40" s="429"/>
      <c r="R40" s="429"/>
      <c r="S40" s="429"/>
      <c r="T40" s="429"/>
      <c r="U40" s="429"/>
      <c r="V40" s="429"/>
      <c r="W40" s="429"/>
      <c r="X40" s="429"/>
      <c r="Y40" s="429"/>
      <c r="Z40" s="429"/>
      <c r="AA40" s="429"/>
      <c r="AB40" s="429"/>
      <c r="AC40" s="430"/>
      <c r="AD40" s="377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</row>
    <row r="41" spans="1:47" x14ac:dyDescent="0.25">
      <c r="A41" s="374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378"/>
      <c r="P41" s="432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372"/>
      <c r="AD41" s="377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</row>
    <row r="42" spans="1:47" x14ac:dyDescent="0.25">
      <c r="A42" s="374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1"/>
      <c r="O42" s="371"/>
      <c r="P42" s="373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372"/>
      <c r="AD42" s="377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</row>
    <row r="43" spans="1:47" x14ac:dyDescent="0.25">
      <c r="A43" s="374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1"/>
      <c r="O43" s="371"/>
      <c r="P43" s="373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372"/>
      <c r="AD43" s="377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</row>
    <row r="44" spans="1:47" x14ac:dyDescent="0.25">
      <c r="A44" s="374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1"/>
      <c r="O44" s="371"/>
      <c r="P44" s="373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372"/>
      <c r="AD44" s="377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</row>
    <row r="45" spans="1:47" x14ac:dyDescent="0.25">
      <c r="A45" s="374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1"/>
      <c r="O45" s="371"/>
      <c r="P45" s="373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372"/>
      <c r="AD45" s="377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</row>
    <row r="46" spans="1:47" x14ac:dyDescent="0.25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8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</row>
    <row r="47" spans="1:47" x14ac:dyDescent="0.2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</row>
    <row r="48" spans="1:47" x14ac:dyDescent="0.2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</row>
    <row r="49" spans="1:47" x14ac:dyDescent="0.2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</row>
    <row r="50" spans="1:47" x14ac:dyDescent="0.2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</row>
    <row r="51" spans="1:47" x14ac:dyDescent="0.2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</row>
    <row r="52" spans="1:47" x14ac:dyDescent="0.2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</row>
    <row r="53" spans="1:47" x14ac:dyDescent="0.2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</row>
    <row r="54" spans="1:47" x14ac:dyDescent="0.2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</row>
    <row r="55" spans="1:47" x14ac:dyDescent="0.2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</row>
    <row r="56" spans="1:47" x14ac:dyDescent="0.2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</row>
    <row r="57" spans="1:47" x14ac:dyDescent="0.2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</row>
    <row r="58" spans="1:47" x14ac:dyDescent="0.2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</row>
    <row r="59" spans="1:47" x14ac:dyDescent="0.2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</row>
    <row r="60" spans="1:47" x14ac:dyDescent="0.2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</row>
    <row r="61" spans="1:47" x14ac:dyDescent="0.2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</row>
    <row r="62" spans="1:47" x14ac:dyDescent="0.2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</row>
    <row r="63" spans="1:47" x14ac:dyDescent="0.2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</row>
    <row r="64" spans="1:47" x14ac:dyDescent="0.2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</row>
    <row r="65" spans="1:47" x14ac:dyDescent="0.2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</row>
    <row r="66" spans="1:47" x14ac:dyDescent="0.2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</row>
    <row r="67" spans="1:47" x14ac:dyDescent="0.2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</row>
    <row r="68" spans="1:47" x14ac:dyDescent="0.2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</row>
    <row r="69" spans="1:47" x14ac:dyDescent="0.2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</row>
    <row r="70" spans="1:47" x14ac:dyDescent="0.2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</row>
    <row r="71" spans="1:47" x14ac:dyDescent="0.2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</row>
    <row r="72" spans="1:47" x14ac:dyDescent="0.2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</row>
    <row r="73" spans="1:47" x14ac:dyDescent="0.25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</row>
    <row r="74" spans="1:47" x14ac:dyDescent="0.25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</row>
    <row r="75" spans="1:47" x14ac:dyDescent="0.2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</row>
    <row r="76" spans="1:47" x14ac:dyDescent="0.2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</row>
    <row r="77" spans="1:47" x14ac:dyDescent="0.2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</row>
    <row r="78" spans="1:47" x14ac:dyDescent="0.2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</row>
    <row r="79" spans="1:47" x14ac:dyDescent="0.2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</row>
    <row r="80" spans="1:47" x14ac:dyDescent="0.2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</row>
    <row r="81" spans="1:47" x14ac:dyDescent="0.2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</row>
    <row r="82" spans="1:47" x14ac:dyDescent="0.2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</row>
    <row r="83" spans="1:47" x14ac:dyDescent="0.2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</row>
    <row r="84" spans="1:47" x14ac:dyDescent="0.25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</row>
    <row r="85" spans="1:47" x14ac:dyDescent="0.25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</row>
    <row r="86" spans="1:47" x14ac:dyDescent="0.25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</row>
    <row r="87" spans="1:47" x14ac:dyDescent="0.25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</row>
    <row r="88" spans="1:47" x14ac:dyDescent="0.25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</row>
    <row r="89" spans="1:47" x14ac:dyDescent="0.2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</row>
    <row r="90" spans="1:47" x14ac:dyDescent="0.2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10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</row>
    <row r="91" spans="1:47" x14ac:dyDescent="0.25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10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</row>
    <row r="92" spans="1:47" x14ac:dyDescent="0.25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10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</row>
    <row r="93" spans="1:47" x14ac:dyDescent="0.25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10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</row>
    <row r="94" spans="1:47" x14ac:dyDescent="0.25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10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</row>
    <row r="95" spans="1:47" x14ac:dyDescent="0.25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10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</row>
    <row r="96" spans="1:47" x14ac:dyDescent="0.25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10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</row>
    <row r="97" spans="1:47" x14ac:dyDescent="0.2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10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</row>
    <row r="98" spans="1:47" x14ac:dyDescent="0.25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10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</row>
    <row r="99" spans="1:47" x14ac:dyDescent="0.25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10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</row>
    <row r="100" spans="1:47" x14ac:dyDescent="0.25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10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</row>
    <row r="101" spans="1:47" x14ac:dyDescent="0.25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10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</row>
    <row r="102" spans="1:47" x14ac:dyDescent="0.25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10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</row>
    <row r="103" spans="1:47" x14ac:dyDescent="0.25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10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</row>
    <row r="104" spans="1:47" x14ac:dyDescent="0.2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10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</row>
    <row r="105" spans="1:47" x14ac:dyDescent="0.2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10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</row>
    <row r="106" spans="1:47" x14ac:dyDescent="0.25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10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</row>
    <row r="107" spans="1:47" x14ac:dyDescent="0.25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10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</row>
    <row r="108" spans="1:47" x14ac:dyDescent="0.25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10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</row>
    <row r="109" spans="1:47" x14ac:dyDescent="0.25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10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</row>
    <row r="110" spans="1:47" x14ac:dyDescent="0.25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10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</row>
    <row r="111" spans="1:47" x14ac:dyDescent="0.25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10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</row>
    <row r="112" spans="1:47" x14ac:dyDescent="0.25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10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</row>
    <row r="113" spans="1:47" x14ac:dyDescent="0.25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10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</row>
    <row r="114" spans="1:47" x14ac:dyDescent="0.25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10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/>
      <c r="AP114" s="109"/>
      <c r="AQ114" s="109"/>
      <c r="AR114" s="109"/>
      <c r="AS114" s="109"/>
      <c r="AT114" s="109"/>
      <c r="AU114" s="109"/>
    </row>
    <row r="115" spans="1:47" x14ac:dyDescent="0.25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10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109"/>
    </row>
    <row r="116" spans="1:47" x14ac:dyDescent="0.25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10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</row>
    <row r="117" spans="1:47" x14ac:dyDescent="0.25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10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</row>
    <row r="118" spans="1:47" x14ac:dyDescent="0.25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10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</row>
    <row r="119" spans="1:47" x14ac:dyDescent="0.25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10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109"/>
      <c r="AQ119" s="109"/>
      <c r="AR119" s="109"/>
      <c r="AS119" s="109"/>
      <c r="AT119" s="109"/>
      <c r="AU119" s="109"/>
    </row>
    <row r="120" spans="1:47" x14ac:dyDescent="0.25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10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</row>
    <row r="121" spans="1:47" x14ac:dyDescent="0.25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10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</row>
    <row r="122" spans="1:47" x14ac:dyDescent="0.25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10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</row>
  </sheetData>
  <sheetProtection formatCells="0" formatColumns="0" insertColumns="0" insertRows="0"/>
  <mergeCells count="2">
    <mergeCell ref="A4:N4"/>
    <mergeCell ref="P4:AC4"/>
  </mergeCells>
  <pageMargins left="0.25" right="0.25" top="1" bottom="1" header="0.3" footer="0.3"/>
  <pageSetup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58A618"/>
  </sheetPr>
  <dimension ref="A1:AV122"/>
  <sheetViews>
    <sheetView showGridLines="0" zoomScale="110" zoomScaleNormal="110" workbookViewId="0">
      <pane xSplit="1" topLeftCell="B1" activePane="topRight" state="frozen"/>
      <selection pane="topRight"/>
    </sheetView>
  </sheetViews>
  <sheetFormatPr defaultColWidth="11.44140625" defaultRowHeight="13.8" x14ac:dyDescent="0.25"/>
  <cols>
    <col min="1" max="1" width="19" style="39" customWidth="1"/>
    <col min="2" max="13" width="12.88671875" style="39" customWidth="1"/>
    <col min="14" max="14" width="12.88671875" style="40" customWidth="1"/>
    <col min="15" max="15" width="11.44140625" style="39"/>
    <col min="16" max="16" width="19.88671875" style="39" customWidth="1"/>
    <col min="17" max="29" width="12.88671875" style="39" customWidth="1"/>
    <col min="30" max="16384" width="11.44140625" style="39"/>
  </cols>
  <sheetData>
    <row r="1" spans="1:48" x14ac:dyDescent="0.25">
      <c r="P1" s="38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</row>
    <row r="2" spans="1:48" ht="18.75" customHeight="1" x14ac:dyDescent="0.3">
      <c r="A2" s="50" t="s">
        <v>58</v>
      </c>
      <c r="C2" s="53" t="str">
        <f>'Sales Forecast - Yr1+Yr2'!$C$2</f>
        <v>Your Business Name Here</v>
      </c>
      <c r="K2" s="68"/>
      <c r="P2" s="38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</row>
    <row r="3" spans="1:48" s="281" customFormat="1" ht="21" x14ac:dyDescent="0.4">
      <c r="A3" s="426" t="s">
        <v>104</v>
      </c>
      <c r="N3" s="282"/>
      <c r="O3" s="39"/>
      <c r="P3" s="426" t="s">
        <v>105</v>
      </c>
      <c r="AC3" s="433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</row>
    <row r="4" spans="1:48" s="281" customFormat="1" x14ac:dyDescent="0.25">
      <c r="A4" s="577"/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39"/>
      <c r="P4" s="577"/>
      <c r="Q4" s="577"/>
      <c r="R4" s="577"/>
      <c r="S4" s="577"/>
      <c r="T4" s="577"/>
      <c r="U4" s="577"/>
      <c r="V4" s="577"/>
      <c r="W4" s="577"/>
      <c r="X4" s="577"/>
      <c r="Y4" s="577"/>
      <c r="Z4" s="577"/>
      <c r="AA4" s="577"/>
      <c r="AB4" s="577"/>
      <c r="AC4" s="577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</row>
    <row r="5" spans="1:48" s="43" customFormat="1" x14ac:dyDescent="0.25">
      <c r="A5" s="41"/>
      <c r="B5" s="82" t="s">
        <v>62</v>
      </c>
      <c r="C5" s="82" t="s">
        <v>63</v>
      </c>
      <c r="D5" s="82" t="s">
        <v>64</v>
      </c>
      <c r="E5" s="82" t="s">
        <v>65</v>
      </c>
      <c r="F5" s="82" t="s">
        <v>66</v>
      </c>
      <c r="G5" s="82" t="s">
        <v>67</v>
      </c>
      <c r="H5" s="82" t="s">
        <v>68</v>
      </c>
      <c r="I5" s="82" t="s">
        <v>69</v>
      </c>
      <c r="J5" s="82" t="s">
        <v>70</v>
      </c>
      <c r="K5" s="82" t="s">
        <v>71</v>
      </c>
      <c r="L5" s="82" t="s">
        <v>72</v>
      </c>
      <c r="M5" s="82" t="s">
        <v>73</v>
      </c>
      <c r="N5" s="76" t="s">
        <v>74</v>
      </c>
      <c r="P5" s="82"/>
      <c r="Q5" s="82" t="s">
        <v>75</v>
      </c>
      <c r="R5" s="82" t="s">
        <v>76</v>
      </c>
      <c r="S5" s="82" t="s">
        <v>77</v>
      </c>
      <c r="T5" s="82" t="s">
        <v>78</v>
      </c>
      <c r="U5" s="82" t="s">
        <v>79</v>
      </c>
      <c r="V5" s="82" t="s">
        <v>80</v>
      </c>
      <c r="W5" s="82" t="s">
        <v>81</v>
      </c>
      <c r="X5" s="82" t="s">
        <v>82</v>
      </c>
      <c r="Y5" s="82" t="s">
        <v>83</v>
      </c>
      <c r="Z5" s="82" t="s">
        <v>84</v>
      </c>
      <c r="AA5" s="82" t="s">
        <v>85</v>
      </c>
      <c r="AB5" s="82" t="s">
        <v>86</v>
      </c>
      <c r="AC5" s="76" t="s">
        <v>87</v>
      </c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</row>
    <row r="6" spans="1:48" s="38" customFormat="1" x14ac:dyDescent="0.25">
      <c r="A6" s="73" t="s">
        <v>88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6"/>
      <c r="P6" s="44" t="s">
        <v>88</v>
      </c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</row>
    <row r="7" spans="1:48" x14ac:dyDescent="0.25">
      <c r="A7" s="74" t="s">
        <v>89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7"/>
      <c r="P7" s="45" t="s">
        <v>89</v>
      </c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7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</row>
    <row r="8" spans="1:48" x14ac:dyDescent="0.25">
      <c r="A8" s="74" t="s">
        <v>90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123"/>
      <c r="P8" s="45" t="s">
        <v>90</v>
      </c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</row>
    <row r="9" spans="1:48" s="38" customFormat="1" x14ac:dyDescent="0.25">
      <c r="A9" s="83" t="s">
        <v>91</v>
      </c>
      <c r="B9" s="84">
        <f>B8*B7</f>
        <v>0</v>
      </c>
      <c r="C9" s="84">
        <f t="shared" ref="C9:G9" si="0">C8*C7</f>
        <v>0</v>
      </c>
      <c r="D9" s="84">
        <f t="shared" si="0"/>
        <v>0</v>
      </c>
      <c r="E9" s="84">
        <f t="shared" si="0"/>
        <v>0</v>
      </c>
      <c r="F9" s="84">
        <f t="shared" si="0"/>
        <v>0</v>
      </c>
      <c r="G9" s="84">
        <f t="shared" si="0"/>
        <v>0</v>
      </c>
      <c r="H9" s="84">
        <f>H8*H7</f>
        <v>0</v>
      </c>
      <c r="I9" s="84">
        <f t="shared" ref="I9:M9" si="1">I8*I7</f>
        <v>0</v>
      </c>
      <c r="J9" s="84">
        <f t="shared" si="1"/>
        <v>0</v>
      </c>
      <c r="K9" s="84">
        <f t="shared" si="1"/>
        <v>0</v>
      </c>
      <c r="L9" s="84">
        <f t="shared" si="1"/>
        <v>0</v>
      </c>
      <c r="M9" s="84">
        <f t="shared" si="1"/>
        <v>0</v>
      </c>
      <c r="N9" s="201">
        <f>SUM(B9:M9)</f>
        <v>0</v>
      </c>
      <c r="P9" s="83" t="s">
        <v>91</v>
      </c>
      <c r="Q9" s="85">
        <f>Q8*Q7</f>
        <v>0</v>
      </c>
      <c r="R9" s="85">
        <f t="shared" ref="R9:AB9" si="2">R8*R7</f>
        <v>0</v>
      </c>
      <c r="S9" s="85">
        <f t="shared" si="2"/>
        <v>0</v>
      </c>
      <c r="T9" s="85">
        <f t="shared" si="2"/>
        <v>0</v>
      </c>
      <c r="U9" s="85">
        <f t="shared" si="2"/>
        <v>0</v>
      </c>
      <c r="V9" s="85">
        <f t="shared" si="2"/>
        <v>0</v>
      </c>
      <c r="W9" s="85">
        <f t="shared" si="2"/>
        <v>0</v>
      </c>
      <c r="X9" s="85">
        <f t="shared" si="2"/>
        <v>0</v>
      </c>
      <c r="Y9" s="85">
        <f t="shared" si="2"/>
        <v>0</v>
      </c>
      <c r="Z9" s="85">
        <f t="shared" si="2"/>
        <v>0</v>
      </c>
      <c r="AA9" s="85">
        <f t="shared" si="2"/>
        <v>0</v>
      </c>
      <c r="AB9" s="85">
        <f t="shared" si="2"/>
        <v>0</v>
      </c>
      <c r="AC9" s="85">
        <f>SUM(Q9:AB9)</f>
        <v>0</v>
      </c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</row>
    <row r="10" spans="1:48" ht="17.25" customHeight="1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12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6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</row>
    <row r="11" spans="1:48" ht="6.75" customHeight="1" x14ac:dyDescent="0.2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126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8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</row>
    <row r="12" spans="1:48" s="38" customFormat="1" x14ac:dyDescent="0.25">
      <c r="A12" s="73" t="s">
        <v>92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127"/>
      <c r="P12" s="44" t="s">
        <v>92</v>
      </c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</row>
    <row r="13" spans="1:48" x14ac:dyDescent="0.25">
      <c r="A13" s="74" t="s">
        <v>89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123"/>
      <c r="P13" s="45" t="s">
        <v>89</v>
      </c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7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</row>
    <row r="14" spans="1:48" x14ac:dyDescent="0.25">
      <c r="A14" s="74" t="s">
        <v>90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123"/>
      <c r="P14" s="45" t="s">
        <v>90</v>
      </c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</row>
    <row r="15" spans="1:48" s="38" customFormat="1" x14ac:dyDescent="0.25">
      <c r="A15" s="83" t="s">
        <v>91</v>
      </c>
      <c r="B15" s="85">
        <f>B14*B13</f>
        <v>0</v>
      </c>
      <c r="C15" s="85">
        <f t="shared" ref="C15:M15" si="3">C14*C13</f>
        <v>0</v>
      </c>
      <c r="D15" s="85">
        <f t="shared" si="3"/>
        <v>0</v>
      </c>
      <c r="E15" s="85">
        <f t="shared" si="3"/>
        <v>0</v>
      </c>
      <c r="F15" s="85">
        <f t="shared" si="3"/>
        <v>0</v>
      </c>
      <c r="G15" s="85">
        <f t="shared" si="3"/>
        <v>0</v>
      </c>
      <c r="H15" s="85">
        <f t="shared" si="3"/>
        <v>0</v>
      </c>
      <c r="I15" s="85">
        <f t="shared" si="3"/>
        <v>0</v>
      </c>
      <c r="J15" s="85">
        <f t="shared" si="3"/>
        <v>0</v>
      </c>
      <c r="K15" s="85">
        <f t="shared" si="3"/>
        <v>0</v>
      </c>
      <c r="L15" s="85">
        <f t="shared" si="3"/>
        <v>0</v>
      </c>
      <c r="M15" s="85">
        <f t="shared" si="3"/>
        <v>0</v>
      </c>
      <c r="N15" s="202">
        <f>SUM(B15:M15)</f>
        <v>0</v>
      </c>
      <c r="P15" s="83" t="s">
        <v>91</v>
      </c>
      <c r="Q15" s="85">
        <f>Q14*Q13</f>
        <v>0</v>
      </c>
      <c r="R15" s="85">
        <f t="shared" ref="R15:AB15" si="4">R14*R13</f>
        <v>0</v>
      </c>
      <c r="S15" s="85">
        <f t="shared" si="4"/>
        <v>0</v>
      </c>
      <c r="T15" s="85">
        <f t="shared" si="4"/>
        <v>0</v>
      </c>
      <c r="U15" s="85">
        <f t="shared" si="4"/>
        <v>0</v>
      </c>
      <c r="V15" s="85">
        <f t="shared" si="4"/>
        <v>0</v>
      </c>
      <c r="W15" s="85">
        <f t="shared" si="4"/>
        <v>0</v>
      </c>
      <c r="X15" s="85">
        <f t="shared" si="4"/>
        <v>0</v>
      </c>
      <c r="Y15" s="85">
        <f t="shared" si="4"/>
        <v>0</v>
      </c>
      <c r="Z15" s="85">
        <f t="shared" si="4"/>
        <v>0</v>
      </c>
      <c r="AA15" s="85">
        <f t="shared" si="4"/>
        <v>0</v>
      </c>
      <c r="AB15" s="85">
        <f t="shared" si="4"/>
        <v>0</v>
      </c>
      <c r="AC15" s="85">
        <f>SUM(Q15:AB15)</f>
        <v>0</v>
      </c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</row>
    <row r="16" spans="1:48" x14ac:dyDescent="0.2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12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6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</row>
    <row r="17" spans="1:47" ht="6.75" customHeight="1" x14ac:dyDescent="0.2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126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8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</row>
    <row r="18" spans="1:47" s="38" customFormat="1" x14ac:dyDescent="0.25">
      <c r="A18" s="73" t="s">
        <v>93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127"/>
      <c r="P18" s="44" t="s">
        <v>93</v>
      </c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</row>
    <row r="19" spans="1:47" x14ac:dyDescent="0.25">
      <c r="A19" s="74" t="s">
        <v>89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123"/>
      <c r="P19" s="45" t="s">
        <v>89</v>
      </c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7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</row>
    <row r="20" spans="1:47" x14ac:dyDescent="0.25">
      <c r="A20" s="74" t="s">
        <v>90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123"/>
      <c r="P20" s="45" t="s">
        <v>90</v>
      </c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</row>
    <row r="21" spans="1:47" s="38" customFormat="1" x14ac:dyDescent="0.25">
      <c r="A21" s="83" t="s">
        <v>91</v>
      </c>
      <c r="B21" s="85">
        <f>B20*B19</f>
        <v>0</v>
      </c>
      <c r="C21" s="85">
        <f t="shared" ref="C21:K21" si="5">C20*C19</f>
        <v>0</v>
      </c>
      <c r="D21" s="85">
        <f t="shared" si="5"/>
        <v>0</v>
      </c>
      <c r="E21" s="85">
        <f t="shared" si="5"/>
        <v>0</v>
      </c>
      <c r="F21" s="85">
        <f t="shared" si="5"/>
        <v>0</v>
      </c>
      <c r="G21" s="85">
        <f t="shared" si="5"/>
        <v>0</v>
      </c>
      <c r="H21" s="85">
        <f t="shared" si="5"/>
        <v>0</v>
      </c>
      <c r="I21" s="85">
        <f t="shared" si="5"/>
        <v>0</v>
      </c>
      <c r="J21" s="85">
        <f t="shared" si="5"/>
        <v>0</v>
      </c>
      <c r="K21" s="85">
        <f t="shared" si="5"/>
        <v>0</v>
      </c>
      <c r="L21" s="85">
        <f>L20*L19</f>
        <v>0</v>
      </c>
      <c r="M21" s="85">
        <f t="shared" ref="M21" si="6">M20*M19</f>
        <v>0</v>
      </c>
      <c r="N21" s="202">
        <f>SUM(B21:M21)</f>
        <v>0</v>
      </c>
      <c r="P21" s="83" t="s">
        <v>91</v>
      </c>
      <c r="Q21" s="85">
        <f t="shared" ref="Q21:AB21" si="7">Q20*Q19</f>
        <v>0</v>
      </c>
      <c r="R21" s="85">
        <f t="shared" si="7"/>
        <v>0</v>
      </c>
      <c r="S21" s="85">
        <f t="shared" si="7"/>
        <v>0</v>
      </c>
      <c r="T21" s="85">
        <f t="shared" si="7"/>
        <v>0</v>
      </c>
      <c r="U21" s="85">
        <f t="shared" si="7"/>
        <v>0</v>
      </c>
      <c r="V21" s="85">
        <f t="shared" si="7"/>
        <v>0</v>
      </c>
      <c r="W21" s="85">
        <f t="shared" si="7"/>
        <v>0</v>
      </c>
      <c r="X21" s="85">
        <f t="shared" si="7"/>
        <v>0</v>
      </c>
      <c r="Y21" s="85">
        <f t="shared" si="7"/>
        <v>0</v>
      </c>
      <c r="Z21" s="85">
        <f t="shared" si="7"/>
        <v>0</v>
      </c>
      <c r="AA21" s="85">
        <f t="shared" si="7"/>
        <v>0</v>
      </c>
      <c r="AB21" s="85">
        <f t="shared" si="7"/>
        <v>0</v>
      </c>
      <c r="AC21" s="85">
        <f>SUM(Q21:AB21)</f>
        <v>0</v>
      </c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</row>
    <row r="22" spans="1:47" x14ac:dyDescent="0.2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12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6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</row>
    <row r="23" spans="1:47" ht="6.75" customHeight="1" x14ac:dyDescent="0.2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126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8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</row>
    <row r="24" spans="1:47" s="38" customFormat="1" x14ac:dyDescent="0.25">
      <c r="A24" s="73" t="s">
        <v>94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127"/>
      <c r="P24" s="44" t="s">
        <v>94</v>
      </c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</row>
    <row r="25" spans="1:47" x14ac:dyDescent="0.25">
      <c r="A25" s="74" t="s">
        <v>89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123"/>
      <c r="P25" s="45" t="s">
        <v>89</v>
      </c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7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</row>
    <row r="26" spans="1:47" x14ac:dyDescent="0.25">
      <c r="A26" s="74" t="s">
        <v>90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123"/>
      <c r="P26" s="45" t="s">
        <v>90</v>
      </c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</row>
    <row r="27" spans="1:47" s="38" customFormat="1" x14ac:dyDescent="0.25">
      <c r="A27" s="83" t="s">
        <v>91</v>
      </c>
      <c r="B27" s="85">
        <f t="shared" ref="B27:M27" si="8">B26*B25</f>
        <v>0</v>
      </c>
      <c r="C27" s="85">
        <f t="shared" si="8"/>
        <v>0</v>
      </c>
      <c r="D27" s="85">
        <f t="shared" si="8"/>
        <v>0</v>
      </c>
      <c r="E27" s="85">
        <f t="shared" si="8"/>
        <v>0</v>
      </c>
      <c r="F27" s="85">
        <f t="shared" si="8"/>
        <v>0</v>
      </c>
      <c r="G27" s="85">
        <f t="shared" si="8"/>
        <v>0</v>
      </c>
      <c r="H27" s="85">
        <f t="shared" si="8"/>
        <v>0</v>
      </c>
      <c r="I27" s="85">
        <f t="shared" si="8"/>
        <v>0</v>
      </c>
      <c r="J27" s="85">
        <f t="shared" si="8"/>
        <v>0</v>
      </c>
      <c r="K27" s="85">
        <f t="shared" si="8"/>
        <v>0</v>
      </c>
      <c r="L27" s="85">
        <f t="shared" si="8"/>
        <v>0</v>
      </c>
      <c r="M27" s="85">
        <f t="shared" si="8"/>
        <v>0</v>
      </c>
      <c r="N27" s="202">
        <f>SUM(B27:M27)</f>
        <v>0</v>
      </c>
      <c r="P27" s="83" t="s">
        <v>91</v>
      </c>
      <c r="Q27" s="85">
        <f t="shared" ref="Q27:AB27" si="9">Q26*Q25</f>
        <v>0</v>
      </c>
      <c r="R27" s="85">
        <f t="shared" si="9"/>
        <v>0</v>
      </c>
      <c r="S27" s="85">
        <f t="shared" si="9"/>
        <v>0</v>
      </c>
      <c r="T27" s="85">
        <f t="shared" si="9"/>
        <v>0</v>
      </c>
      <c r="U27" s="85">
        <f t="shared" si="9"/>
        <v>0</v>
      </c>
      <c r="V27" s="85">
        <f t="shared" si="9"/>
        <v>0</v>
      </c>
      <c r="W27" s="85">
        <f t="shared" si="9"/>
        <v>0</v>
      </c>
      <c r="X27" s="85">
        <f t="shared" si="9"/>
        <v>0</v>
      </c>
      <c r="Y27" s="85">
        <f t="shared" si="9"/>
        <v>0</v>
      </c>
      <c r="Z27" s="85">
        <f t="shared" si="9"/>
        <v>0</v>
      </c>
      <c r="AA27" s="85">
        <f t="shared" si="9"/>
        <v>0</v>
      </c>
      <c r="AB27" s="85">
        <f t="shared" si="9"/>
        <v>0</v>
      </c>
      <c r="AC27" s="85">
        <f>SUM(Q27:AB27)</f>
        <v>0</v>
      </c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</row>
    <row r="28" spans="1:47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12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6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</row>
    <row r="29" spans="1:47" ht="6.75" customHeight="1" x14ac:dyDescent="0.2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126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8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</row>
    <row r="30" spans="1:47" s="38" customFormat="1" x14ac:dyDescent="0.25">
      <c r="A30" s="73" t="s">
        <v>95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127"/>
      <c r="P30" s="44" t="s">
        <v>95</v>
      </c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</row>
    <row r="31" spans="1:47" x14ac:dyDescent="0.25">
      <c r="A31" s="74" t="s">
        <v>89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123"/>
      <c r="P31" s="45" t="s">
        <v>89</v>
      </c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7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</row>
    <row r="32" spans="1:47" x14ac:dyDescent="0.25">
      <c r="A32" s="74" t="s">
        <v>90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123"/>
      <c r="P32" s="45" t="s">
        <v>90</v>
      </c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</row>
    <row r="33" spans="1:47" s="38" customFormat="1" x14ac:dyDescent="0.25">
      <c r="A33" s="83" t="s">
        <v>91</v>
      </c>
      <c r="B33" s="85">
        <f t="shared" ref="B33:M33" si="10">B32*B31</f>
        <v>0</v>
      </c>
      <c r="C33" s="85">
        <f t="shared" si="10"/>
        <v>0</v>
      </c>
      <c r="D33" s="85">
        <f t="shared" si="10"/>
        <v>0</v>
      </c>
      <c r="E33" s="85">
        <f t="shared" si="10"/>
        <v>0</v>
      </c>
      <c r="F33" s="85">
        <f t="shared" si="10"/>
        <v>0</v>
      </c>
      <c r="G33" s="85">
        <f t="shared" si="10"/>
        <v>0</v>
      </c>
      <c r="H33" s="85">
        <f t="shared" si="10"/>
        <v>0</v>
      </c>
      <c r="I33" s="85">
        <f t="shared" si="10"/>
        <v>0</v>
      </c>
      <c r="J33" s="85">
        <f t="shared" si="10"/>
        <v>0</v>
      </c>
      <c r="K33" s="85">
        <f t="shared" si="10"/>
        <v>0</v>
      </c>
      <c r="L33" s="85">
        <f t="shared" si="10"/>
        <v>0</v>
      </c>
      <c r="M33" s="85">
        <f t="shared" si="10"/>
        <v>0</v>
      </c>
      <c r="N33" s="202">
        <f>SUM(B33:M33)</f>
        <v>0</v>
      </c>
      <c r="P33" s="83" t="s">
        <v>91</v>
      </c>
      <c r="Q33" s="85">
        <f>Q32*Q31</f>
        <v>0</v>
      </c>
      <c r="R33" s="85">
        <f t="shared" ref="R33:X33" si="11">R32*R31</f>
        <v>0</v>
      </c>
      <c r="S33" s="85">
        <f t="shared" si="11"/>
        <v>0</v>
      </c>
      <c r="T33" s="85">
        <f t="shared" si="11"/>
        <v>0</v>
      </c>
      <c r="U33" s="85">
        <f t="shared" si="11"/>
        <v>0</v>
      </c>
      <c r="V33" s="85">
        <f t="shared" si="11"/>
        <v>0</v>
      </c>
      <c r="W33" s="85">
        <f t="shared" si="11"/>
        <v>0</v>
      </c>
      <c r="X33" s="85">
        <f t="shared" si="11"/>
        <v>0</v>
      </c>
      <c r="Y33" s="85">
        <f>Y32*Y31</f>
        <v>0</v>
      </c>
      <c r="Z33" s="85">
        <f t="shared" ref="Z33:AB33" si="12">Z32*Z31</f>
        <v>0</v>
      </c>
      <c r="AA33" s="85">
        <f t="shared" si="12"/>
        <v>0</v>
      </c>
      <c r="AB33" s="85">
        <f t="shared" si="12"/>
        <v>0</v>
      </c>
      <c r="AC33" s="85">
        <f>SUM(Q33:AB33)</f>
        <v>0</v>
      </c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</row>
    <row r="34" spans="1:47" x14ac:dyDescent="0.2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12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6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</row>
    <row r="35" spans="1:47" ht="6.75" customHeight="1" x14ac:dyDescent="0.2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126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8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</row>
    <row r="36" spans="1:47" s="49" customFormat="1" x14ac:dyDescent="0.25">
      <c r="A36" s="85" t="s">
        <v>74</v>
      </c>
      <c r="B36" s="85">
        <f>SUM(B9,B15,B27,B21,B33)</f>
        <v>0</v>
      </c>
      <c r="C36" s="85">
        <f t="shared" ref="C36:M36" si="13">SUM(C9,C15,C27,C21,C33)</f>
        <v>0</v>
      </c>
      <c r="D36" s="85">
        <f t="shared" si="13"/>
        <v>0</v>
      </c>
      <c r="E36" s="85">
        <f t="shared" si="13"/>
        <v>0</v>
      </c>
      <c r="F36" s="85">
        <f t="shared" si="13"/>
        <v>0</v>
      </c>
      <c r="G36" s="85">
        <f t="shared" si="13"/>
        <v>0</v>
      </c>
      <c r="H36" s="85">
        <f t="shared" si="13"/>
        <v>0</v>
      </c>
      <c r="I36" s="85">
        <f t="shared" si="13"/>
        <v>0</v>
      </c>
      <c r="J36" s="85">
        <f t="shared" si="13"/>
        <v>0</v>
      </c>
      <c r="K36" s="85">
        <f t="shared" si="13"/>
        <v>0</v>
      </c>
      <c r="L36" s="85">
        <f t="shared" si="13"/>
        <v>0</v>
      </c>
      <c r="M36" s="85">
        <f t="shared" si="13"/>
        <v>0</v>
      </c>
      <c r="N36" s="202">
        <f>SUM(B36:M36)</f>
        <v>0</v>
      </c>
      <c r="O36" s="308"/>
      <c r="P36" s="85" t="s">
        <v>87</v>
      </c>
      <c r="Q36" s="85">
        <f>SUM(Q9,Q15,Q27,Q21,Q33)</f>
        <v>0</v>
      </c>
      <c r="R36" s="85">
        <f t="shared" ref="R36:AB36" si="14">SUM(R9,R15,R27,R21,R33)</f>
        <v>0</v>
      </c>
      <c r="S36" s="85">
        <f t="shared" si="14"/>
        <v>0</v>
      </c>
      <c r="T36" s="85">
        <f t="shared" si="14"/>
        <v>0</v>
      </c>
      <c r="U36" s="85">
        <f t="shared" si="14"/>
        <v>0</v>
      </c>
      <c r="V36" s="85">
        <f t="shared" si="14"/>
        <v>0</v>
      </c>
      <c r="W36" s="85">
        <f t="shared" si="14"/>
        <v>0</v>
      </c>
      <c r="X36" s="85">
        <f t="shared" si="14"/>
        <v>0</v>
      </c>
      <c r="Y36" s="85">
        <f t="shared" si="14"/>
        <v>0</v>
      </c>
      <c r="Z36" s="85">
        <f t="shared" si="14"/>
        <v>0</v>
      </c>
      <c r="AA36" s="85">
        <f t="shared" si="14"/>
        <v>0</v>
      </c>
      <c r="AB36" s="85">
        <f t="shared" si="14"/>
        <v>0</v>
      </c>
      <c r="AC36" s="85">
        <f>SUM(Q36:AB36)</f>
        <v>0</v>
      </c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</row>
    <row r="37" spans="1:47" x14ac:dyDescent="0.25">
      <c r="A37" s="376"/>
      <c r="O37" s="371"/>
      <c r="P37" s="434"/>
      <c r="AC37" s="424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</row>
    <row r="38" spans="1:47" x14ac:dyDescent="0.25">
      <c r="A38" s="375" t="s">
        <v>106</v>
      </c>
      <c r="O38" s="371"/>
      <c r="P38" s="435" t="s">
        <v>107</v>
      </c>
      <c r="AC38" s="425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</row>
    <row r="39" spans="1:47" x14ac:dyDescent="0.25">
      <c r="A39" s="371"/>
      <c r="B39" s="80"/>
      <c r="C39" s="80"/>
      <c r="D39" s="78"/>
      <c r="E39" s="78"/>
      <c r="F39" s="78"/>
      <c r="G39" s="78"/>
      <c r="H39" s="78"/>
      <c r="I39" s="80"/>
      <c r="J39" s="78"/>
      <c r="K39" s="78"/>
      <c r="L39" s="78"/>
      <c r="M39" s="78"/>
      <c r="N39" s="372"/>
      <c r="O39" s="371"/>
      <c r="P39" s="382"/>
      <c r="Q39" s="203"/>
      <c r="R39" s="203"/>
      <c r="T39" s="203"/>
      <c r="X39" s="203"/>
      <c r="Y39" s="203"/>
      <c r="AC39" s="425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</row>
    <row r="40" spans="1:47" x14ac:dyDescent="0.25">
      <c r="A40" s="373"/>
      <c r="B40" s="80"/>
      <c r="C40" s="80"/>
      <c r="D40" s="381"/>
      <c r="E40" s="381"/>
      <c r="F40" s="381"/>
      <c r="G40" s="381"/>
      <c r="H40" s="381"/>
      <c r="I40" s="80"/>
      <c r="J40" s="381"/>
      <c r="K40" s="381"/>
      <c r="L40" s="381"/>
      <c r="M40" s="381"/>
      <c r="N40" s="81"/>
      <c r="O40" s="371"/>
      <c r="P40" s="428"/>
      <c r="Q40" s="429"/>
      <c r="S40" s="429"/>
      <c r="U40" s="429"/>
      <c r="V40" s="429"/>
      <c r="W40" s="429"/>
      <c r="Z40" s="429"/>
      <c r="AA40" s="429"/>
      <c r="AB40" s="429"/>
      <c r="AC40" s="430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</row>
    <row r="41" spans="1:47" x14ac:dyDescent="0.25">
      <c r="A41" s="374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1"/>
      <c r="O41" s="371"/>
      <c r="P41" s="373"/>
      <c r="Q41" s="381"/>
      <c r="R41" s="381"/>
      <c r="S41" s="381"/>
      <c r="T41" s="381"/>
      <c r="U41" s="381"/>
      <c r="V41" s="381"/>
      <c r="W41" s="381"/>
      <c r="X41" s="381"/>
      <c r="Y41" s="381"/>
      <c r="Z41" s="381"/>
      <c r="AA41" s="381"/>
      <c r="AB41" s="381"/>
      <c r="AC41" s="378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</row>
    <row r="42" spans="1:47" x14ac:dyDescent="0.25">
      <c r="A42" s="374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1"/>
      <c r="O42" s="371"/>
      <c r="P42" s="373"/>
      <c r="Q42" s="381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372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</row>
    <row r="43" spans="1:47" x14ac:dyDescent="0.25">
      <c r="A43" s="374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1"/>
      <c r="O43" s="371"/>
      <c r="P43" s="373"/>
      <c r="Q43" s="381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372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</row>
    <row r="44" spans="1:47" x14ac:dyDescent="0.25">
      <c r="A44" s="374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1"/>
      <c r="O44" s="371"/>
      <c r="P44" s="373"/>
      <c r="Q44" s="381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372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</row>
    <row r="45" spans="1:47" x14ac:dyDescent="0.25">
      <c r="A45" s="374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1"/>
      <c r="O45" s="371"/>
      <c r="P45" s="373"/>
      <c r="Q45" s="381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372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</row>
    <row r="46" spans="1:47" x14ac:dyDescent="0.2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10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</row>
    <row r="47" spans="1:47" x14ac:dyDescent="0.2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10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</row>
    <row r="48" spans="1:47" x14ac:dyDescent="0.2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10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</row>
    <row r="49" spans="1:47" x14ac:dyDescent="0.2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10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</row>
    <row r="50" spans="1:47" x14ac:dyDescent="0.2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10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</row>
    <row r="51" spans="1:47" x14ac:dyDescent="0.2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10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</row>
    <row r="52" spans="1:47" x14ac:dyDescent="0.2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10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</row>
    <row r="53" spans="1:47" x14ac:dyDescent="0.2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10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</row>
    <row r="54" spans="1:47" x14ac:dyDescent="0.2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10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</row>
    <row r="55" spans="1:47" x14ac:dyDescent="0.2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10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</row>
    <row r="56" spans="1:47" x14ac:dyDescent="0.2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10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</row>
    <row r="57" spans="1:47" x14ac:dyDescent="0.2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10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</row>
    <row r="58" spans="1:47" x14ac:dyDescent="0.2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10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</row>
    <row r="59" spans="1:47" x14ac:dyDescent="0.2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10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</row>
    <row r="60" spans="1:47" x14ac:dyDescent="0.2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10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</row>
    <row r="61" spans="1:47" x14ac:dyDescent="0.2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10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</row>
    <row r="62" spans="1:47" x14ac:dyDescent="0.2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10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</row>
    <row r="63" spans="1:47" x14ac:dyDescent="0.2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10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</row>
    <row r="64" spans="1:47" x14ac:dyDescent="0.2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10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</row>
    <row r="65" spans="1:47" x14ac:dyDescent="0.2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10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</row>
    <row r="66" spans="1:47" x14ac:dyDescent="0.2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10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</row>
    <row r="67" spans="1:47" x14ac:dyDescent="0.2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10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</row>
    <row r="68" spans="1:47" x14ac:dyDescent="0.2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10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</row>
    <row r="69" spans="1:47" x14ac:dyDescent="0.2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10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</row>
    <row r="70" spans="1:47" x14ac:dyDescent="0.2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10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</row>
    <row r="71" spans="1:47" x14ac:dyDescent="0.2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10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</row>
    <row r="72" spans="1:47" x14ac:dyDescent="0.2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10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</row>
    <row r="73" spans="1:47" x14ac:dyDescent="0.25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10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</row>
    <row r="74" spans="1:47" x14ac:dyDescent="0.25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10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</row>
    <row r="75" spans="1:47" x14ac:dyDescent="0.2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10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</row>
    <row r="76" spans="1:47" x14ac:dyDescent="0.2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10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</row>
    <row r="77" spans="1:47" x14ac:dyDescent="0.2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10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</row>
    <row r="78" spans="1:47" x14ac:dyDescent="0.2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10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</row>
    <row r="79" spans="1:47" x14ac:dyDescent="0.25"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</row>
    <row r="80" spans="1:47" x14ac:dyDescent="0.25"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</row>
    <row r="81" spans="30:47" x14ac:dyDescent="0.25"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</row>
    <row r="82" spans="30:47" x14ac:dyDescent="0.25"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</row>
    <row r="83" spans="30:47" x14ac:dyDescent="0.25"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</row>
    <row r="84" spans="30:47" x14ac:dyDescent="0.25"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</row>
    <row r="85" spans="30:47" x14ac:dyDescent="0.25"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</row>
    <row r="86" spans="30:47" x14ac:dyDescent="0.25"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</row>
    <row r="87" spans="30:47" x14ac:dyDescent="0.25"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</row>
    <row r="88" spans="30:47" x14ac:dyDescent="0.25"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</row>
    <row r="89" spans="30:47" x14ac:dyDescent="0.25"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</row>
    <row r="90" spans="30:47" x14ac:dyDescent="0.25"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</row>
    <row r="91" spans="30:47" x14ac:dyDescent="0.25"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</row>
    <row r="92" spans="30:47" x14ac:dyDescent="0.25"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</row>
    <row r="93" spans="30:47" x14ac:dyDescent="0.25"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</row>
    <row r="94" spans="30:47" x14ac:dyDescent="0.25"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</row>
    <row r="95" spans="30:47" x14ac:dyDescent="0.25"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</row>
    <row r="96" spans="30:47" x14ac:dyDescent="0.25"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</row>
    <row r="97" spans="30:47" x14ac:dyDescent="0.25"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</row>
    <row r="98" spans="30:47" x14ac:dyDescent="0.25"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</row>
    <row r="99" spans="30:47" x14ac:dyDescent="0.25"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</row>
    <row r="100" spans="30:47" x14ac:dyDescent="0.25"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</row>
    <row r="101" spans="30:47" x14ac:dyDescent="0.25"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</row>
    <row r="102" spans="30:47" x14ac:dyDescent="0.25"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</row>
    <row r="103" spans="30:47" x14ac:dyDescent="0.25"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</row>
    <row r="104" spans="30:47" x14ac:dyDescent="0.25"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</row>
    <row r="105" spans="30:47" x14ac:dyDescent="0.25"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</row>
    <row r="106" spans="30:47" x14ac:dyDescent="0.25"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</row>
    <row r="107" spans="30:47" x14ac:dyDescent="0.25"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</row>
    <row r="108" spans="30:47" x14ac:dyDescent="0.25"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</row>
    <row r="109" spans="30:47" x14ac:dyDescent="0.25"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</row>
    <row r="110" spans="30:47" x14ac:dyDescent="0.25"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</row>
    <row r="111" spans="30:47" x14ac:dyDescent="0.25"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</row>
    <row r="112" spans="30:47" x14ac:dyDescent="0.25"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</row>
    <row r="113" spans="30:47" x14ac:dyDescent="0.25"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</row>
    <row r="114" spans="30:47" x14ac:dyDescent="0.25"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/>
      <c r="AP114" s="109"/>
      <c r="AQ114" s="109"/>
      <c r="AR114" s="109"/>
      <c r="AS114" s="109"/>
      <c r="AT114" s="109"/>
      <c r="AU114" s="109"/>
    </row>
    <row r="115" spans="30:47" x14ac:dyDescent="0.25"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109"/>
    </row>
    <row r="116" spans="30:47" x14ac:dyDescent="0.25"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</row>
    <row r="117" spans="30:47" x14ac:dyDescent="0.25"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</row>
    <row r="118" spans="30:47" x14ac:dyDescent="0.25"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</row>
    <row r="119" spans="30:47" x14ac:dyDescent="0.25"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109"/>
      <c r="AQ119" s="109"/>
      <c r="AR119" s="109"/>
      <c r="AS119" s="109"/>
      <c r="AT119" s="109"/>
      <c r="AU119" s="109"/>
    </row>
    <row r="120" spans="30:47" x14ac:dyDescent="0.25"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</row>
    <row r="121" spans="30:47" x14ac:dyDescent="0.25"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</row>
    <row r="122" spans="30:47" x14ac:dyDescent="0.25"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</row>
  </sheetData>
  <sheetProtection formatCells="0" formatColumns="0" insertColumns="0" insertRows="0"/>
  <mergeCells count="2">
    <mergeCell ref="A4:N4"/>
    <mergeCell ref="P4:AC4"/>
  </mergeCells>
  <pageMargins left="0.25" right="0.25" top="1" bottom="1" header="0.3" footer="0.3"/>
  <pageSetup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BED600"/>
  </sheetPr>
  <dimension ref="A1:AR87"/>
  <sheetViews>
    <sheetView showGridLines="0" zoomScale="110" zoomScaleNormal="110" workbookViewId="0">
      <pane xSplit="1" topLeftCell="B1" activePane="topRight" state="frozen"/>
      <selection pane="topRight" activeCell="D30" sqref="D30"/>
    </sheetView>
  </sheetViews>
  <sheetFormatPr defaultColWidth="11.44140625" defaultRowHeight="13.2" x14ac:dyDescent="0.25"/>
  <cols>
    <col min="1" max="1" width="43.44140625" style="16" bestFit="1" customWidth="1"/>
    <col min="2" max="3" width="12.88671875" style="16" customWidth="1"/>
    <col min="4" max="15" width="12.88671875" style="18" customWidth="1"/>
    <col min="16" max="16" width="12.88671875" style="34" customWidth="1"/>
    <col min="17" max="17" width="12.6640625" style="18" bestFit="1" customWidth="1"/>
    <col min="18" max="18" width="39.88671875" style="18" bestFit="1" customWidth="1"/>
    <col min="19" max="33" width="12.88671875" style="18" customWidth="1"/>
    <col min="34" max="38" width="11.44140625" style="18" customWidth="1"/>
    <col min="39" max="16384" width="11.44140625" style="16"/>
  </cols>
  <sheetData>
    <row r="1" spans="1:44" s="309" customFormat="1" x14ac:dyDescent="0.25"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85"/>
      <c r="Q1" s="311"/>
      <c r="R1" s="386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</row>
    <row r="2" spans="1:44" s="309" customFormat="1" x14ac:dyDescent="0.25">
      <c r="A2" s="436"/>
      <c r="B2" s="328"/>
      <c r="C2" s="328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30"/>
      <c r="Q2" s="437"/>
      <c r="R2" s="333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31"/>
      <c r="AH2" s="172"/>
      <c r="AI2" s="172"/>
      <c r="AJ2" s="172"/>
      <c r="AK2" s="172"/>
      <c r="AL2" s="172"/>
      <c r="AM2" s="174"/>
      <c r="AN2" s="174"/>
    </row>
    <row r="3" spans="1:44" s="309" customFormat="1" x14ac:dyDescent="0.25">
      <c r="A3" s="436"/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32"/>
      <c r="Q3" s="437"/>
      <c r="R3" s="333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31"/>
      <c r="AH3" s="172"/>
      <c r="AI3" s="172"/>
      <c r="AJ3" s="172"/>
      <c r="AK3" s="172"/>
      <c r="AL3" s="172"/>
      <c r="AM3" s="174"/>
      <c r="AN3" s="174"/>
    </row>
    <row r="4" spans="1:44" s="309" customFormat="1" ht="17.399999999999999" x14ac:dyDescent="0.3">
      <c r="A4" s="558" t="s">
        <v>108</v>
      </c>
      <c r="B4" s="334"/>
      <c r="C4" s="334"/>
      <c r="D4" s="335"/>
      <c r="E4" s="328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559"/>
      <c r="Q4" s="437"/>
      <c r="R4" s="558" t="s">
        <v>109</v>
      </c>
      <c r="S4" s="334"/>
      <c r="T4" s="334"/>
      <c r="U4" s="335"/>
      <c r="V4" s="328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559"/>
      <c r="AH4" s="174"/>
      <c r="AI4" s="174"/>
      <c r="AJ4" s="174"/>
      <c r="AK4" s="174"/>
      <c r="AL4" s="174"/>
      <c r="AM4" s="174"/>
      <c r="AN4" s="174"/>
    </row>
    <row r="5" spans="1:44" s="345" customFormat="1" x14ac:dyDescent="0.25">
      <c r="A5" s="560" t="s">
        <v>110</v>
      </c>
      <c r="B5" s="561"/>
      <c r="C5" s="562" t="s">
        <v>111</v>
      </c>
      <c r="D5" s="563" t="s">
        <v>62</v>
      </c>
      <c r="E5" s="563" t="s">
        <v>63</v>
      </c>
      <c r="F5" s="563" t="s">
        <v>64</v>
      </c>
      <c r="G5" s="563" t="s">
        <v>65</v>
      </c>
      <c r="H5" s="563" t="s">
        <v>66</v>
      </c>
      <c r="I5" s="563" t="s">
        <v>67</v>
      </c>
      <c r="J5" s="563" t="s">
        <v>68</v>
      </c>
      <c r="K5" s="563" t="s">
        <v>69</v>
      </c>
      <c r="L5" s="563" t="s">
        <v>70</v>
      </c>
      <c r="M5" s="563" t="s">
        <v>71</v>
      </c>
      <c r="N5" s="563" t="s">
        <v>72</v>
      </c>
      <c r="O5" s="563" t="s">
        <v>73</v>
      </c>
      <c r="P5" s="564" t="s">
        <v>91</v>
      </c>
      <c r="Q5" s="340"/>
      <c r="R5" s="565" t="s">
        <v>110</v>
      </c>
      <c r="S5" s="566"/>
      <c r="T5" s="566"/>
      <c r="U5" s="567" t="s">
        <v>75</v>
      </c>
      <c r="V5" s="567" t="s">
        <v>76</v>
      </c>
      <c r="W5" s="567" t="s">
        <v>77</v>
      </c>
      <c r="X5" s="567" t="s">
        <v>78</v>
      </c>
      <c r="Y5" s="567" t="s">
        <v>79</v>
      </c>
      <c r="Z5" s="567" t="s">
        <v>80</v>
      </c>
      <c r="AA5" s="567" t="s">
        <v>81</v>
      </c>
      <c r="AB5" s="567" t="s">
        <v>82</v>
      </c>
      <c r="AC5" s="567" t="s">
        <v>83</v>
      </c>
      <c r="AD5" s="567" t="s">
        <v>84</v>
      </c>
      <c r="AE5" s="567" t="s">
        <v>85</v>
      </c>
      <c r="AF5" s="567" t="s">
        <v>86</v>
      </c>
      <c r="AG5" s="568" t="s">
        <v>91</v>
      </c>
      <c r="AH5" s="344"/>
      <c r="AI5" s="344"/>
      <c r="AJ5" s="344"/>
      <c r="AK5" s="344"/>
      <c r="AL5" s="344"/>
      <c r="AM5" s="344"/>
      <c r="AN5" s="344"/>
    </row>
    <row r="6" spans="1:44" s="9" customFormat="1" x14ac:dyDescent="0.25">
      <c r="A6" s="11" t="s">
        <v>112</v>
      </c>
      <c r="B6" s="12"/>
      <c r="C6" s="36"/>
      <c r="D6" s="13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9"/>
      <c r="Q6" s="312"/>
      <c r="R6" s="11" t="s">
        <v>112</v>
      </c>
      <c r="S6" s="12"/>
      <c r="T6" s="36"/>
      <c r="U6" s="13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9"/>
      <c r="AH6" s="173"/>
      <c r="AI6" s="173"/>
      <c r="AJ6" s="173"/>
      <c r="AK6" s="173"/>
      <c r="AL6" s="173"/>
      <c r="AM6" s="173"/>
      <c r="AN6" s="173"/>
      <c r="AO6" s="118"/>
      <c r="AP6" s="118"/>
      <c r="AQ6" s="118"/>
      <c r="AR6" s="118"/>
    </row>
    <row r="7" spans="1:44" x14ac:dyDescent="0.25">
      <c r="A7" s="55" t="s">
        <v>113</v>
      </c>
      <c r="B7" s="54"/>
      <c r="C7" s="22"/>
      <c r="D7" s="97">
        <f>'Sales Forecast - Yr1+Yr2'!B70</f>
        <v>0</v>
      </c>
      <c r="E7" s="97">
        <f>'Sales Forecast - Yr1+Yr2'!C70</f>
        <v>0</v>
      </c>
      <c r="F7" s="97">
        <f>'Sales Forecast - Yr1+Yr2'!D70</f>
        <v>0</v>
      </c>
      <c r="G7" s="97">
        <f>'Sales Forecast - Yr1+Yr2'!E70</f>
        <v>0</v>
      </c>
      <c r="H7" s="97">
        <f>'Sales Forecast - Yr1+Yr2'!F70</f>
        <v>0</v>
      </c>
      <c r="I7" s="97">
        <f>'Sales Forecast - Yr1+Yr2'!G70</f>
        <v>0</v>
      </c>
      <c r="J7" s="97">
        <f>'Sales Forecast - Yr1+Yr2'!H70</f>
        <v>0</v>
      </c>
      <c r="K7" s="97">
        <f>'Sales Forecast - Yr1+Yr2'!I70</f>
        <v>0</v>
      </c>
      <c r="L7" s="97">
        <f>'Sales Forecast - Yr1+Yr2'!J70</f>
        <v>0</v>
      </c>
      <c r="M7" s="97">
        <f>'Sales Forecast - Yr1+Yr2'!K70</f>
        <v>0</v>
      </c>
      <c r="N7" s="97">
        <f>'Sales Forecast - Yr1+Yr2'!L70</f>
        <v>0</v>
      </c>
      <c r="O7" s="97">
        <f>'Sales Forecast - Yr1+Yr2'!M70</f>
        <v>0</v>
      </c>
      <c r="P7" s="98">
        <f>SUM(C7:O7)</f>
        <v>0</v>
      </c>
      <c r="Q7" s="311"/>
      <c r="R7" s="55" t="s">
        <v>114</v>
      </c>
      <c r="S7" s="54"/>
      <c r="T7" s="22"/>
      <c r="U7" s="100">
        <f>'Sales Forecast - Yr1+Yr2'!Q70</f>
        <v>0</v>
      </c>
      <c r="V7" s="100">
        <f>'Sales Forecast - Yr1+Yr2'!R70</f>
        <v>0</v>
      </c>
      <c r="W7" s="100">
        <f>'Sales Forecast - Yr1+Yr2'!S70</f>
        <v>0</v>
      </c>
      <c r="X7" s="100">
        <f>'Sales Forecast - Yr1+Yr2'!T70</f>
        <v>0</v>
      </c>
      <c r="Y7" s="100">
        <f>'Sales Forecast - Yr1+Yr2'!U70</f>
        <v>0</v>
      </c>
      <c r="Z7" s="100">
        <f>'Sales Forecast - Yr1+Yr2'!V70</f>
        <v>0</v>
      </c>
      <c r="AA7" s="100">
        <f>'Sales Forecast - Yr1+Yr2'!W70</f>
        <v>0</v>
      </c>
      <c r="AB7" s="100">
        <f>'Sales Forecast - Yr1+Yr2'!X70</f>
        <v>0</v>
      </c>
      <c r="AC7" s="100">
        <f>'Sales Forecast - Yr1+Yr2'!Y70</f>
        <v>0</v>
      </c>
      <c r="AD7" s="100">
        <f>'Sales Forecast - Yr1+Yr2'!Z70</f>
        <v>0</v>
      </c>
      <c r="AE7" s="100">
        <f>'Sales Forecast - Yr1+Yr2'!AA70</f>
        <v>0</v>
      </c>
      <c r="AF7" s="100">
        <f>'Sales Forecast - Yr1+Yr2'!AB70</f>
        <v>0</v>
      </c>
      <c r="AG7" s="103">
        <f>SUM(T7:AF7)</f>
        <v>0</v>
      </c>
      <c r="AH7" s="174"/>
      <c r="AI7" s="174"/>
      <c r="AJ7" s="174"/>
      <c r="AK7" s="174"/>
      <c r="AL7" s="174"/>
      <c r="AM7" s="174"/>
      <c r="AN7" s="174"/>
      <c r="AO7" s="129"/>
      <c r="AP7" s="129"/>
      <c r="AQ7" s="129"/>
      <c r="AR7" s="129"/>
    </row>
    <row r="8" spans="1:44" s="9" customFormat="1" x14ac:dyDescent="0.25">
      <c r="A8" s="21" t="s">
        <v>115</v>
      </c>
      <c r="B8" s="22"/>
      <c r="C8" s="22"/>
      <c r="D8" s="99">
        <f t="shared" ref="D8:P8" si="0">SUM(D7:D7)</f>
        <v>0</v>
      </c>
      <c r="E8" s="99">
        <f t="shared" si="0"/>
        <v>0</v>
      </c>
      <c r="F8" s="99">
        <f t="shared" si="0"/>
        <v>0</v>
      </c>
      <c r="G8" s="99">
        <f t="shared" si="0"/>
        <v>0</v>
      </c>
      <c r="H8" s="99">
        <f t="shared" si="0"/>
        <v>0</v>
      </c>
      <c r="I8" s="99">
        <f t="shared" si="0"/>
        <v>0</v>
      </c>
      <c r="J8" s="99">
        <f t="shared" si="0"/>
        <v>0</v>
      </c>
      <c r="K8" s="99">
        <f t="shared" si="0"/>
        <v>0</v>
      </c>
      <c r="L8" s="99">
        <f t="shared" si="0"/>
        <v>0</v>
      </c>
      <c r="M8" s="99">
        <f t="shared" si="0"/>
        <v>0</v>
      </c>
      <c r="N8" s="99">
        <f t="shared" si="0"/>
        <v>0</v>
      </c>
      <c r="O8" s="99">
        <f t="shared" si="0"/>
        <v>0</v>
      </c>
      <c r="P8" s="98">
        <f t="shared" si="0"/>
        <v>0</v>
      </c>
      <c r="Q8" s="312"/>
      <c r="R8" s="21" t="s">
        <v>115</v>
      </c>
      <c r="S8" s="22"/>
      <c r="T8" s="22"/>
      <c r="U8" s="101">
        <f t="shared" ref="U8:AG8" si="1">SUM(U7:U7)</f>
        <v>0</v>
      </c>
      <c r="V8" s="101">
        <f t="shared" si="1"/>
        <v>0</v>
      </c>
      <c r="W8" s="101">
        <f t="shared" si="1"/>
        <v>0</v>
      </c>
      <c r="X8" s="101">
        <f t="shared" si="1"/>
        <v>0</v>
      </c>
      <c r="Y8" s="101">
        <f t="shared" si="1"/>
        <v>0</v>
      </c>
      <c r="Z8" s="101">
        <f t="shared" si="1"/>
        <v>0</v>
      </c>
      <c r="AA8" s="101">
        <f t="shared" si="1"/>
        <v>0</v>
      </c>
      <c r="AB8" s="101">
        <f t="shared" si="1"/>
        <v>0</v>
      </c>
      <c r="AC8" s="101">
        <f t="shared" si="1"/>
        <v>0</v>
      </c>
      <c r="AD8" s="101">
        <f t="shared" si="1"/>
        <v>0</v>
      </c>
      <c r="AE8" s="101">
        <f t="shared" si="1"/>
        <v>0</v>
      </c>
      <c r="AF8" s="101">
        <f t="shared" si="1"/>
        <v>0</v>
      </c>
      <c r="AG8" s="103">
        <f t="shared" si="1"/>
        <v>0</v>
      </c>
      <c r="AH8" s="173"/>
      <c r="AI8" s="173"/>
      <c r="AJ8" s="173"/>
      <c r="AK8" s="173"/>
      <c r="AL8" s="173"/>
      <c r="AM8" s="173"/>
      <c r="AN8" s="173"/>
      <c r="AO8" s="118"/>
      <c r="AP8" s="118"/>
      <c r="AQ8" s="118"/>
      <c r="AR8" s="118"/>
    </row>
    <row r="9" spans="1:44" s="9" customFormat="1" x14ac:dyDescent="0.25">
      <c r="A9" s="52" t="s">
        <v>117</v>
      </c>
      <c r="B9" s="530"/>
      <c r="C9" s="100">
        <f>'Start-Up Costs'!C47</f>
        <v>0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103">
        <f>SUM(C9:O9)</f>
        <v>0</v>
      </c>
      <c r="Q9" s="313"/>
      <c r="R9" s="55" t="s">
        <v>118</v>
      </c>
      <c r="S9" s="530"/>
      <c r="T9" s="6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147">
        <f>SUM(T9:AF9)</f>
        <v>0</v>
      </c>
      <c r="AH9" s="173"/>
      <c r="AI9" s="173"/>
      <c r="AJ9" s="173"/>
      <c r="AK9" s="173"/>
      <c r="AL9" s="173"/>
      <c r="AM9" s="173"/>
      <c r="AN9" s="173"/>
      <c r="AO9" s="118"/>
      <c r="AP9" s="118"/>
      <c r="AQ9" s="118"/>
      <c r="AR9" s="118"/>
    </row>
    <row r="10" spans="1:44" s="9" customFormat="1" x14ac:dyDescent="0.25">
      <c r="A10" s="531" t="s">
        <v>119</v>
      </c>
      <c r="B10" s="530"/>
      <c r="C10" s="532">
        <f>'Start-Up Costs'!D47</f>
        <v>0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103">
        <f>SUM(C10:O10)</f>
        <v>0</v>
      </c>
      <c r="Q10" s="312"/>
      <c r="R10" s="531" t="s">
        <v>119</v>
      </c>
      <c r="S10" s="530"/>
      <c r="T10" s="533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103">
        <f>SUM(T10:AF10)</f>
        <v>0</v>
      </c>
      <c r="AH10" s="173"/>
      <c r="AI10" s="173"/>
      <c r="AJ10" s="173"/>
      <c r="AK10" s="173"/>
      <c r="AL10" s="173"/>
      <c r="AM10" s="173"/>
      <c r="AN10" s="173"/>
      <c r="AO10" s="118"/>
      <c r="AP10" s="118"/>
      <c r="AQ10" s="118"/>
      <c r="AR10" s="118"/>
    </row>
    <row r="11" spans="1:44" x14ac:dyDescent="0.25">
      <c r="A11" s="55" t="s">
        <v>120</v>
      </c>
      <c r="B11" s="530"/>
      <c r="C11" s="532">
        <f>'Start-Up Costs'!E47</f>
        <v>0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103">
        <f>SUM(C11:O11)</f>
        <v>0</v>
      </c>
      <c r="Q11" s="311"/>
      <c r="R11" s="55" t="s">
        <v>121</v>
      </c>
      <c r="S11" s="530"/>
      <c r="T11" s="534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147">
        <f>SUM(T11:AF11)</f>
        <v>0</v>
      </c>
      <c r="AH11" s="174"/>
      <c r="AI11" s="174"/>
      <c r="AJ11" s="174"/>
      <c r="AK11" s="174"/>
      <c r="AL11" s="174"/>
      <c r="AM11" s="174"/>
      <c r="AN11" s="174"/>
      <c r="AO11" s="129"/>
      <c r="AP11" s="129"/>
      <c r="AQ11" s="129"/>
      <c r="AR11" s="129"/>
    </row>
    <row r="12" spans="1:44" x14ac:dyDescent="0.25">
      <c r="A12" s="21" t="s">
        <v>122</v>
      </c>
      <c r="B12" s="22"/>
      <c r="C12" s="101">
        <f t="shared" ref="C12:O12" si="2">SUM(C9:C11)</f>
        <v>0</v>
      </c>
      <c r="D12" s="102">
        <f t="shared" si="2"/>
        <v>0</v>
      </c>
      <c r="E12" s="102">
        <f>SUM(E9:E11)</f>
        <v>0</v>
      </c>
      <c r="F12" s="102">
        <f>SUM(F9:F11)</f>
        <v>0</v>
      </c>
      <c r="G12" s="102">
        <f t="shared" si="2"/>
        <v>0</v>
      </c>
      <c r="H12" s="102">
        <f t="shared" si="2"/>
        <v>0</v>
      </c>
      <c r="I12" s="102">
        <f t="shared" si="2"/>
        <v>0</v>
      </c>
      <c r="J12" s="102">
        <f t="shared" si="2"/>
        <v>0</v>
      </c>
      <c r="K12" s="102">
        <f t="shared" si="2"/>
        <v>0</v>
      </c>
      <c r="L12" s="102">
        <f t="shared" si="2"/>
        <v>0</v>
      </c>
      <c r="M12" s="102">
        <f t="shared" si="2"/>
        <v>0</v>
      </c>
      <c r="N12" s="102">
        <f t="shared" si="2"/>
        <v>0</v>
      </c>
      <c r="O12" s="102">
        <f t="shared" si="2"/>
        <v>0</v>
      </c>
      <c r="P12" s="103">
        <f>SUM(C12:O12)</f>
        <v>0</v>
      </c>
      <c r="Q12" s="311"/>
      <c r="R12" s="21" t="s">
        <v>123</v>
      </c>
      <c r="S12" s="22"/>
      <c r="T12" s="61"/>
      <c r="U12" s="102">
        <f t="shared" ref="U12" si="3">SUM(U9:U11)</f>
        <v>0</v>
      </c>
      <c r="V12" s="102">
        <f>SUM(V9:V11)</f>
        <v>0</v>
      </c>
      <c r="W12" s="102">
        <f>SUM(W9:W11)</f>
        <v>0</v>
      </c>
      <c r="X12" s="102">
        <f t="shared" ref="X12:AF12" si="4">SUM(X9:X11)</f>
        <v>0</v>
      </c>
      <c r="Y12" s="102">
        <f t="shared" si="4"/>
        <v>0</v>
      </c>
      <c r="Z12" s="102">
        <f t="shared" si="4"/>
        <v>0</v>
      </c>
      <c r="AA12" s="102">
        <f t="shared" si="4"/>
        <v>0</v>
      </c>
      <c r="AB12" s="102">
        <f t="shared" si="4"/>
        <v>0</v>
      </c>
      <c r="AC12" s="102">
        <f t="shared" si="4"/>
        <v>0</v>
      </c>
      <c r="AD12" s="102">
        <f t="shared" si="4"/>
        <v>0</v>
      </c>
      <c r="AE12" s="102">
        <f t="shared" si="4"/>
        <v>0</v>
      </c>
      <c r="AF12" s="102">
        <f t="shared" si="4"/>
        <v>0</v>
      </c>
      <c r="AG12" s="147">
        <f>SUM(T12:AF12)</f>
        <v>0</v>
      </c>
      <c r="AH12" s="174"/>
      <c r="AI12" s="174"/>
      <c r="AJ12" s="174"/>
      <c r="AK12" s="174"/>
      <c r="AL12" s="174"/>
      <c r="AM12" s="174"/>
      <c r="AN12" s="174"/>
      <c r="AO12" s="129"/>
      <c r="AP12" s="129"/>
      <c r="AQ12" s="129"/>
      <c r="AR12" s="129"/>
    </row>
    <row r="13" spans="1:44" x14ac:dyDescent="0.25">
      <c r="A13" s="23" t="s">
        <v>124</v>
      </c>
      <c r="B13" s="25"/>
      <c r="C13" s="101">
        <f t="shared" ref="C13:O13" si="5">+C8+C12</f>
        <v>0</v>
      </c>
      <c r="D13" s="101">
        <f t="shared" si="5"/>
        <v>0</v>
      </c>
      <c r="E13" s="101">
        <f t="shared" si="5"/>
        <v>0</v>
      </c>
      <c r="F13" s="101">
        <f t="shared" si="5"/>
        <v>0</v>
      </c>
      <c r="G13" s="101">
        <f t="shared" si="5"/>
        <v>0</v>
      </c>
      <c r="H13" s="101">
        <f t="shared" si="5"/>
        <v>0</v>
      </c>
      <c r="I13" s="101">
        <f t="shared" si="5"/>
        <v>0</v>
      </c>
      <c r="J13" s="101">
        <f t="shared" si="5"/>
        <v>0</v>
      </c>
      <c r="K13" s="101">
        <f t="shared" si="5"/>
        <v>0</v>
      </c>
      <c r="L13" s="101">
        <f t="shared" si="5"/>
        <v>0</v>
      </c>
      <c r="M13" s="101">
        <f t="shared" si="5"/>
        <v>0</v>
      </c>
      <c r="N13" s="101">
        <f t="shared" si="5"/>
        <v>0</v>
      </c>
      <c r="O13" s="101">
        <f t="shared" si="5"/>
        <v>0</v>
      </c>
      <c r="P13" s="103">
        <f>SUM(C13:O13)</f>
        <v>0</v>
      </c>
      <c r="Q13" s="311"/>
      <c r="R13" s="23" t="s">
        <v>124</v>
      </c>
      <c r="S13" s="25"/>
      <c r="T13" s="62"/>
      <c r="U13" s="101">
        <f t="shared" ref="U13:AF13" si="6">+U8+U12</f>
        <v>0</v>
      </c>
      <c r="V13" s="101">
        <f t="shared" si="6"/>
        <v>0</v>
      </c>
      <c r="W13" s="101">
        <f t="shared" si="6"/>
        <v>0</v>
      </c>
      <c r="X13" s="101">
        <f t="shared" si="6"/>
        <v>0</v>
      </c>
      <c r="Y13" s="101">
        <f t="shared" si="6"/>
        <v>0</v>
      </c>
      <c r="Z13" s="101">
        <f t="shared" si="6"/>
        <v>0</v>
      </c>
      <c r="AA13" s="101">
        <f t="shared" si="6"/>
        <v>0</v>
      </c>
      <c r="AB13" s="101">
        <f t="shared" si="6"/>
        <v>0</v>
      </c>
      <c r="AC13" s="101">
        <f t="shared" si="6"/>
        <v>0</v>
      </c>
      <c r="AD13" s="101">
        <f t="shared" si="6"/>
        <v>0</v>
      </c>
      <c r="AE13" s="101">
        <f t="shared" si="6"/>
        <v>0</v>
      </c>
      <c r="AF13" s="101">
        <f t="shared" si="6"/>
        <v>0</v>
      </c>
      <c r="AG13" s="103">
        <f>SUM(T13:AF13)</f>
        <v>0</v>
      </c>
      <c r="AH13" s="174"/>
      <c r="AI13" s="174"/>
      <c r="AJ13" s="174"/>
      <c r="AK13" s="174"/>
      <c r="AL13" s="174"/>
      <c r="AM13" s="174"/>
      <c r="AN13" s="174"/>
      <c r="AO13" s="129"/>
      <c r="AP13" s="129"/>
      <c r="AQ13" s="129"/>
      <c r="AR13" s="129"/>
    </row>
    <row r="14" spans="1:44" s="9" customFormat="1" x14ac:dyDescent="0.25">
      <c r="A14" s="11" t="s">
        <v>125</v>
      </c>
      <c r="B14" s="12"/>
      <c r="C14" s="36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312"/>
      <c r="R14" s="11" t="s">
        <v>125</v>
      </c>
      <c r="S14" s="12"/>
      <c r="T14" s="36"/>
      <c r="U14" s="13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59"/>
      <c r="AH14" s="173"/>
      <c r="AI14" s="173"/>
      <c r="AJ14" s="173"/>
      <c r="AK14" s="173"/>
      <c r="AL14" s="173"/>
      <c r="AM14" s="173"/>
      <c r="AN14" s="173"/>
      <c r="AO14" s="118"/>
      <c r="AP14" s="118"/>
      <c r="AQ14" s="118"/>
      <c r="AR14" s="118"/>
    </row>
    <row r="15" spans="1:44" s="9" customFormat="1" x14ac:dyDescent="0.25">
      <c r="A15" s="30" t="s">
        <v>126</v>
      </c>
      <c r="B15" s="106"/>
      <c r="C15" s="37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0"/>
      <c r="Q15" s="438"/>
      <c r="R15" s="30" t="s">
        <v>126</v>
      </c>
      <c r="S15" s="27"/>
      <c r="T15" s="37"/>
      <c r="U15" s="11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148"/>
      <c r="AH15" s="173"/>
      <c r="AI15" s="173"/>
      <c r="AJ15" s="173"/>
      <c r="AK15" s="173"/>
      <c r="AL15" s="173"/>
      <c r="AM15" s="173"/>
      <c r="AN15" s="173"/>
      <c r="AO15" s="118"/>
      <c r="AP15" s="118"/>
      <c r="AQ15" s="118"/>
      <c r="AR15" s="118"/>
    </row>
    <row r="16" spans="1:44" x14ac:dyDescent="0.25">
      <c r="A16" s="26" t="s">
        <v>127</v>
      </c>
      <c r="B16" s="574"/>
      <c r="C16" s="303" t="s">
        <v>128</v>
      </c>
      <c r="D16" s="100">
        <f t="shared" ref="D16:O16" si="7">+D7*$B$16</f>
        <v>0</v>
      </c>
      <c r="E16" s="100">
        <f t="shared" si="7"/>
        <v>0</v>
      </c>
      <c r="F16" s="100">
        <f t="shared" si="7"/>
        <v>0</v>
      </c>
      <c r="G16" s="100">
        <f t="shared" si="7"/>
        <v>0</v>
      </c>
      <c r="H16" s="100">
        <f t="shared" si="7"/>
        <v>0</v>
      </c>
      <c r="I16" s="100">
        <f t="shared" si="7"/>
        <v>0</v>
      </c>
      <c r="J16" s="100">
        <f t="shared" si="7"/>
        <v>0</v>
      </c>
      <c r="K16" s="100">
        <f t="shared" si="7"/>
        <v>0</v>
      </c>
      <c r="L16" s="100">
        <f t="shared" si="7"/>
        <v>0</v>
      </c>
      <c r="M16" s="100">
        <f t="shared" si="7"/>
        <v>0</v>
      </c>
      <c r="N16" s="100">
        <f t="shared" si="7"/>
        <v>0</v>
      </c>
      <c r="O16" s="100">
        <f t="shared" si="7"/>
        <v>0</v>
      </c>
      <c r="P16" s="103">
        <f>SUM(C16:O16)</f>
        <v>0</v>
      </c>
      <c r="Q16" s="311"/>
      <c r="R16" s="26" t="s">
        <v>127</v>
      </c>
      <c r="S16" s="536"/>
      <c r="T16" s="310" t="s">
        <v>128</v>
      </c>
      <c r="U16" s="100">
        <f t="shared" ref="U16:AF16" si="8">+U7*$B$16</f>
        <v>0</v>
      </c>
      <c r="V16" s="100">
        <f t="shared" si="8"/>
        <v>0</v>
      </c>
      <c r="W16" s="100">
        <f t="shared" si="8"/>
        <v>0</v>
      </c>
      <c r="X16" s="100">
        <f t="shared" si="8"/>
        <v>0</v>
      </c>
      <c r="Y16" s="100">
        <f t="shared" si="8"/>
        <v>0</v>
      </c>
      <c r="Z16" s="100">
        <f t="shared" si="8"/>
        <v>0</v>
      </c>
      <c r="AA16" s="100">
        <f t="shared" si="8"/>
        <v>0</v>
      </c>
      <c r="AB16" s="100">
        <f t="shared" si="8"/>
        <v>0</v>
      </c>
      <c r="AC16" s="100">
        <f t="shared" si="8"/>
        <v>0</v>
      </c>
      <c r="AD16" s="100">
        <f t="shared" si="8"/>
        <v>0</v>
      </c>
      <c r="AE16" s="100">
        <f t="shared" si="8"/>
        <v>0</v>
      </c>
      <c r="AF16" s="100">
        <f t="shared" si="8"/>
        <v>0</v>
      </c>
      <c r="AG16" s="103">
        <f>SUM(T16:AF16)</f>
        <v>0</v>
      </c>
      <c r="AH16" s="174"/>
      <c r="AI16" s="174"/>
      <c r="AJ16" s="174"/>
      <c r="AK16" s="174"/>
      <c r="AL16" s="174"/>
      <c r="AM16" s="174"/>
      <c r="AN16" s="174"/>
      <c r="AO16" s="129"/>
      <c r="AP16" s="129"/>
      <c r="AQ16" s="129"/>
      <c r="AR16" s="129"/>
    </row>
    <row r="17" spans="1:44" x14ac:dyDescent="0.25">
      <c r="A17" s="23" t="s">
        <v>129</v>
      </c>
      <c r="B17" s="24"/>
      <c r="C17" s="24"/>
      <c r="D17" s="101">
        <f t="shared" ref="D17:P17" si="9">SUM(D16:D16)</f>
        <v>0</v>
      </c>
      <c r="E17" s="101">
        <f t="shared" si="9"/>
        <v>0</v>
      </c>
      <c r="F17" s="101">
        <f t="shared" si="9"/>
        <v>0</v>
      </c>
      <c r="G17" s="101">
        <f t="shared" si="9"/>
        <v>0</v>
      </c>
      <c r="H17" s="101">
        <f t="shared" si="9"/>
        <v>0</v>
      </c>
      <c r="I17" s="101">
        <f t="shared" si="9"/>
        <v>0</v>
      </c>
      <c r="J17" s="101">
        <f t="shared" si="9"/>
        <v>0</v>
      </c>
      <c r="K17" s="101">
        <f t="shared" si="9"/>
        <v>0</v>
      </c>
      <c r="L17" s="101">
        <f t="shared" si="9"/>
        <v>0</v>
      </c>
      <c r="M17" s="101">
        <f t="shared" si="9"/>
        <v>0</v>
      </c>
      <c r="N17" s="101">
        <f t="shared" si="9"/>
        <v>0</v>
      </c>
      <c r="O17" s="101">
        <f t="shared" si="9"/>
        <v>0</v>
      </c>
      <c r="P17" s="103">
        <f t="shared" si="9"/>
        <v>0</v>
      </c>
      <c r="Q17" s="311"/>
      <c r="R17" s="23" t="s">
        <v>129</v>
      </c>
      <c r="S17" s="24"/>
      <c r="T17" s="24"/>
      <c r="U17" s="101">
        <f t="shared" ref="U17:AG17" si="10">SUM(U16:U16)</f>
        <v>0</v>
      </c>
      <c r="V17" s="101">
        <f t="shared" si="10"/>
        <v>0</v>
      </c>
      <c r="W17" s="101">
        <f t="shared" si="10"/>
        <v>0</v>
      </c>
      <c r="X17" s="101">
        <f t="shared" si="10"/>
        <v>0</v>
      </c>
      <c r="Y17" s="101">
        <f t="shared" si="10"/>
        <v>0</v>
      </c>
      <c r="Z17" s="101">
        <f t="shared" si="10"/>
        <v>0</v>
      </c>
      <c r="AA17" s="101">
        <f t="shared" si="10"/>
        <v>0</v>
      </c>
      <c r="AB17" s="101">
        <f t="shared" si="10"/>
        <v>0</v>
      </c>
      <c r="AC17" s="101">
        <f t="shared" si="10"/>
        <v>0</v>
      </c>
      <c r="AD17" s="101">
        <f t="shared" si="10"/>
        <v>0</v>
      </c>
      <c r="AE17" s="101">
        <f t="shared" si="10"/>
        <v>0</v>
      </c>
      <c r="AF17" s="101">
        <f t="shared" si="10"/>
        <v>0</v>
      </c>
      <c r="AG17" s="103">
        <f t="shared" si="10"/>
        <v>0</v>
      </c>
      <c r="AH17" s="174"/>
      <c r="AI17" s="174"/>
      <c r="AJ17" s="174"/>
      <c r="AK17" s="174"/>
      <c r="AL17" s="174"/>
      <c r="AM17" s="174"/>
      <c r="AN17" s="174"/>
      <c r="AO17" s="129"/>
      <c r="AP17" s="129"/>
      <c r="AQ17" s="129"/>
      <c r="AR17" s="129"/>
    </row>
    <row r="18" spans="1:44" x14ac:dyDescent="0.25">
      <c r="A18" s="87" t="s">
        <v>130</v>
      </c>
      <c r="B18" s="88"/>
      <c r="C18" s="89"/>
      <c r="D18" s="90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59"/>
      <c r="Q18" s="311"/>
      <c r="R18" s="63" t="s">
        <v>130</v>
      </c>
      <c r="S18" s="64"/>
      <c r="T18" s="65"/>
      <c r="U18" s="66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59"/>
      <c r="AH18" s="174"/>
      <c r="AI18" s="174"/>
      <c r="AJ18" s="174"/>
      <c r="AK18" s="174"/>
      <c r="AL18" s="174"/>
      <c r="AM18" s="174"/>
      <c r="AN18" s="174"/>
      <c r="AO18" s="129"/>
      <c r="AP18" s="129"/>
      <c r="AQ18" s="129"/>
      <c r="AR18" s="129"/>
    </row>
    <row r="19" spans="1:44" x14ac:dyDescent="0.25">
      <c r="A19" s="92" t="s">
        <v>131</v>
      </c>
      <c r="B19" s="537"/>
      <c r="C19" s="537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103">
        <f t="shared" ref="P19:P50" si="11">SUM(C19:O19)</f>
        <v>0</v>
      </c>
      <c r="Q19" s="311"/>
      <c r="R19" s="92" t="str">
        <f>A19</f>
        <v xml:space="preserve">Owner's draw </v>
      </c>
      <c r="S19" s="537"/>
      <c r="T19" s="537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103">
        <f t="shared" ref="AG19:AG50" si="12">SUM(T19:AF19)</f>
        <v>0</v>
      </c>
      <c r="AH19" s="174"/>
      <c r="AI19" s="174"/>
      <c r="AJ19" s="174"/>
      <c r="AK19" s="174"/>
      <c r="AL19" s="174"/>
      <c r="AM19" s="174"/>
      <c r="AN19" s="174"/>
      <c r="AO19" s="129"/>
      <c r="AP19" s="129"/>
      <c r="AQ19" s="129"/>
      <c r="AR19" s="129"/>
    </row>
    <row r="20" spans="1:44" x14ac:dyDescent="0.25">
      <c r="A20" s="92" t="s">
        <v>132</v>
      </c>
      <c r="B20" s="537"/>
      <c r="C20" s="537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103">
        <f t="shared" si="11"/>
        <v>0</v>
      </c>
      <c r="Q20" s="311"/>
      <c r="R20" s="92" t="str">
        <f t="shared" ref="R20:R43" si="13">A20</f>
        <v xml:space="preserve">Employee's salaries </v>
      </c>
      <c r="S20" s="537"/>
      <c r="T20" s="537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103">
        <f t="shared" si="12"/>
        <v>0</v>
      </c>
      <c r="AH20" s="174"/>
      <c r="AI20" s="174"/>
      <c r="AJ20" s="174"/>
      <c r="AK20" s="174"/>
      <c r="AL20" s="174"/>
      <c r="AM20" s="174"/>
      <c r="AN20" s="174"/>
      <c r="AO20" s="129"/>
      <c r="AP20" s="129"/>
      <c r="AQ20" s="129"/>
      <c r="AR20" s="129"/>
    </row>
    <row r="21" spans="1:44" x14ac:dyDescent="0.25">
      <c r="A21" s="92" t="s">
        <v>133</v>
      </c>
      <c r="B21" s="537"/>
      <c r="C21" s="537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103">
        <f t="shared" si="11"/>
        <v>0</v>
      </c>
      <c r="Q21" s="311"/>
      <c r="R21" s="92" t="str">
        <f t="shared" si="13"/>
        <v xml:space="preserve">Legal or professional fees </v>
      </c>
      <c r="S21" s="537"/>
      <c r="T21" s="537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103">
        <f t="shared" si="12"/>
        <v>0</v>
      </c>
      <c r="AH21" s="174"/>
      <c r="AI21" s="174"/>
      <c r="AJ21" s="174"/>
      <c r="AK21" s="174"/>
      <c r="AL21" s="174"/>
      <c r="AM21" s="174"/>
      <c r="AN21" s="174"/>
      <c r="AO21" s="129"/>
      <c r="AP21" s="129"/>
      <c r="AQ21" s="129"/>
      <c r="AR21" s="129"/>
    </row>
    <row r="22" spans="1:44" x14ac:dyDescent="0.25">
      <c r="A22" s="92" t="s">
        <v>134</v>
      </c>
      <c r="B22" s="537"/>
      <c r="C22" s="537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103">
        <f t="shared" si="11"/>
        <v>0</v>
      </c>
      <c r="Q22" s="311"/>
      <c r="R22" s="92" t="str">
        <f t="shared" si="13"/>
        <v>Accounting</v>
      </c>
      <c r="S22" s="537"/>
      <c r="T22" s="537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103">
        <f t="shared" si="12"/>
        <v>0</v>
      </c>
      <c r="AH22" s="174"/>
      <c r="AI22" s="174"/>
      <c r="AJ22" s="174"/>
      <c r="AK22" s="174"/>
      <c r="AL22" s="174"/>
      <c r="AM22" s="174"/>
      <c r="AN22" s="174"/>
      <c r="AO22" s="129"/>
      <c r="AP22" s="129"/>
      <c r="AQ22" s="129"/>
      <c r="AR22" s="129"/>
    </row>
    <row r="23" spans="1:44" x14ac:dyDescent="0.25">
      <c r="A23" s="92" t="s">
        <v>135</v>
      </c>
      <c r="B23" s="537"/>
      <c r="C23" s="537"/>
      <c r="D23" s="185">
        <f>'Advertising and Promotion'!B33</f>
        <v>0</v>
      </c>
      <c r="E23" s="185">
        <f>'Advertising and Promotion'!C33</f>
        <v>0</v>
      </c>
      <c r="F23" s="185">
        <f>'Advertising and Promotion'!D33</f>
        <v>0</v>
      </c>
      <c r="G23" s="185">
        <f>'Advertising and Promotion'!E33</f>
        <v>0</v>
      </c>
      <c r="H23" s="185">
        <f>'Advertising and Promotion'!F33</f>
        <v>0</v>
      </c>
      <c r="I23" s="185">
        <f>'Advertising and Promotion'!G33</f>
        <v>0</v>
      </c>
      <c r="J23" s="185">
        <f>'Advertising and Promotion'!H33</f>
        <v>0</v>
      </c>
      <c r="K23" s="185">
        <f>'Advertising and Promotion'!I33</f>
        <v>0</v>
      </c>
      <c r="L23" s="185">
        <f>'Advertising and Promotion'!J33</f>
        <v>0</v>
      </c>
      <c r="M23" s="185">
        <f>'Advertising and Promotion'!K33</f>
        <v>0</v>
      </c>
      <c r="N23" s="185">
        <f>'Advertising and Promotion'!L33</f>
        <v>0</v>
      </c>
      <c r="O23" s="185">
        <f>'Advertising and Promotion'!M33</f>
        <v>0</v>
      </c>
      <c r="P23" s="103">
        <f t="shared" si="11"/>
        <v>0</v>
      </c>
      <c r="Q23" s="311"/>
      <c r="R23" s="92" t="str">
        <f t="shared" si="13"/>
        <v xml:space="preserve">Promotions and advertising </v>
      </c>
      <c r="S23" s="537"/>
      <c r="T23" s="537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103">
        <f t="shared" si="12"/>
        <v>0</v>
      </c>
      <c r="AH23" s="174"/>
      <c r="AI23" s="174"/>
      <c r="AJ23" s="174"/>
      <c r="AK23" s="174"/>
      <c r="AL23" s="174"/>
      <c r="AM23" s="174"/>
      <c r="AN23" s="174"/>
      <c r="AO23" s="129"/>
      <c r="AP23" s="129"/>
      <c r="AQ23" s="129"/>
      <c r="AR23" s="129"/>
    </row>
    <row r="24" spans="1:44" x14ac:dyDescent="0.25">
      <c r="A24" s="417" t="s">
        <v>136</v>
      </c>
      <c r="B24" s="537"/>
      <c r="C24" s="537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103">
        <f t="shared" si="11"/>
        <v>0</v>
      </c>
      <c r="Q24" s="437"/>
      <c r="R24" s="92" t="str">
        <f t="shared" si="13"/>
        <v xml:space="preserve">Adwords or social media budget </v>
      </c>
      <c r="S24" s="537"/>
      <c r="T24" s="537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103">
        <f t="shared" si="12"/>
        <v>0</v>
      </c>
      <c r="AH24" s="174"/>
      <c r="AI24" s="174"/>
      <c r="AJ24" s="174"/>
      <c r="AK24" s="174"/>
      <c r="AL24" s="174"/>
      <c r="AM24" s="174"/>
      <c r="AN24" s="174"/>
      <c r="AO24" s="129"/>
      <c r="AP24" s="129"/>
      <c r="AQ24" s="129"/>
      <c r="AR24" s="129"/>
    </row>
    <row r="25" spans="1:44" x14ac:dyDescent="0.25">
      <c r="A25" s="417" t="s">
        <v>137</v>
      </c>
      <c r="B25" s="537"/>
      <c r="C25" s="537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103">
        <f t="shared" si="11"/>
        <v>0</v>
      </c>
      <c r="Q25" s="437"/>
      <c r="R25" s="92" t="str">
        <f t="shared" si="13"/>
        <v>Supplies</v>
      </c>
      <c r="S25" s="537"/>
      <c r="T25" s="537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103">
        <f t="shared" si="12"/>
        <v>0</v>
      </c>
      <c r="AH25" s="174"/>
      <c r="AI25" s="174"/>
      <c r="AJ25" s="174"/>
      <c r="AK25" s="174"/>
      <c r="AL25" s="174"/>
      <c r="AM25" s="174"/>
      <c r="AN25" s="174"/>
      <c r="AO25" s="129"/>
      <c r="AP25" s="129"/>
      <c r="AQ25" s="129"/>
      <c r="AR25" s="129"/>
    </row>
    <row r="26" spans="1:44" x14ac:dyDescent="0.25">
      <c r="A26" s="538" t="s">
        <v>138</v>
      </c>
      <c r="B26" s="537"/>
      <c r="C26" s="537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103">
        <f t="shared" si="11"/>
        <v>0</v>
      </c>
      <c r="Q26" s="311"/>
      <c r="R26" s="92" t="str">
        <f t="shared" si="13"/>
        <v>Utilities</v>
      </c>
      <c r="S26" s="537"/>
      <c r="T26" s="53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103">
        <f t="shared" si="12"/>
        <v>0</v>
      </c>
      <c r="AH26" s="174"/>
      <c r="AI26" s="174"/>
      <c r="AJ26" s="174"/>
      <c r="AK26" s="174"/>
      <c r="AL26" s="174"/>
      <c r="AM26" s="174"/>
      <c r="AN26" s="174"/>
      <c r="AO26" s="129"/>
      <c r="AP26" s="129"/>
      <c r="AQ26" s="129"/>
      <c r="AR26" s="129"/>
    </row>
    <row r="27" spans="1:44" x14ac:dyDescent="0.25">
      <c r="A27" s="92" t="s">
        <v>139</v>
      </c>
      <c r="B27" s="537"/>
      <c r="C27" s="537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103">
        <f t="shared" si="11"/>
        <v>0</v>
      </c>
      <c r="Q27" s="311"/>
      <c r="R27" s="92" t="str">
        <f t="shared" si="13"/>
        <v>Insurance (incl. liability and WCB)</v>
      </c>
      <c r="S27" s="537"/>
      <c r="T27" s="537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103">
        <f t="shared" si="12"/>
        <v>0</v>
      </c>
      <c r="AH27" s="174"/>
      <c r="AI27" s="174"/>
      <c r="AJ27" s="174"/>
      <c r="AK27" s="174"/>
      <c r="AL27" s="174"/>
      <c r="AM27" s="174"/>
      <c r="AN27" s="174"/>
      <c r="AO27" s="129"/>
      <c r="AP27" s="129"/>
      <c r="AQ27" s="129"/>
      <c r="AR27" s="129"/>
    </row>
    <row r="28" spans="1:44" x14ac:dyDescent="0.25">
      <c r="A28" s="92" t="s">
        <v>140</v>
      </c>
      <c r="B28" s="537"/>
      <c r="C28" s="537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103">
        <f t="shared" si="11"/>
        <v>0</v>
      </c>
      <c r="Q28" s="311"/>
      <c r="R28" s="92" t="str">
        <f t="shared" si="13"/>
        <v xml:space="preserve">Bank account fees </v>
      </c>
      <c r="S28" s="537"/>
      <c r="T28" s="537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103">
        <f t="shared" si="12"/>
        <v>0</v>
      </c>
      <c r="AH28" s="174"/>
      <c r="AI28" s="174"/>
      <c r="AJ28" s="174"/>
      <c r="AK28" s="174"/>
      <c r="AL28" s="174"/>
      <c r="AM28" s="174"/>
      <c r="AN28" s="174"/>
      <c r="AO28" s="129"/>
      <c r="AP28" s="129"/>
      <c r="AQ28" s="129"/>
      <c r="AR28" s="129"/>
    </row>
    <row r="29" spans="1:44" x14ac:dyDescent="0.25">
      <c r="A29" s="538" t="s">
        <v>141</v>
      </c>
      <c r="B29" s="537"/>
      <c r="C29" s="537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103">
        <f t="shared" si="11"/>
        <v>0</v>
      </c>
      <c r="Q29" s="311"/>
      <c r="R29" s="92" t="str">
        <f t="shared" si="13"/>
        <v>Rent</v>
      </c>
      <c r="S29" s="537"/>
      <c r="T29" s="537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103">
        <f t="shared" si="12"/>
        <v>0</v>
      </c>
      <c r="AH29" s="174"/>
      <c r="AI29" s="174"/>
      <c r="AJ29" s="174"/>
      <c r="AK29" s="174"/>
      <c r="AL29" s="174"/>
      <c r="AM29" s="174"/>
      <c r="AN29" s="174"/>
      <c r="AO29" s="129"/>
      <c r="AP29" s="129"/>
      <c r="AQ29" s="129"/>
      <c r="AR29" s="129"/>
    </row>
    <row r="30" spans="1:44" x14ac:dyDescent="0.25">
      <c r="A30" s="417" t="s">
        <v>142</v>
      </c>
      <c r="B30" s="537"/>
      <c r="C30" s="537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103">
        <f t="shared" si="11"/>
        <v>0</v>
      </c>
      <c r="Q30" s="437"/>
      <c r="R30" s="92" t="str">
        <f t="shared" si="13"/>
        <v xml:space="preserve">Property tax </v>
      </c>
      <c r="S30" s="537"/>
      <c r="T30" s="537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103">
        <f t="shared" si="12"/>
        <v>0</v>
      </c>
      <c r="AH30" s="174"/>
      <c r="AI30" s="174"/>
      <c r="AJ30" s="174"/>
      <c r="AK30" s="174"/>
      <c r="AL30" s="174"/>
      <c r="AM30" s="174"/>
      <c r="AN30" s="174"/>
      <c r="AO30" s="129"/>
      <c r="AP30" s="129"/>
      <c r="AQ30" s="129"/>
      <c r="AR30" s="129"/>
    </row>
    <row r="31" spans="1:44" x14ac:dyDescent="0.25">
      <c r="A31" s="92" t="s">
        <v>143</v>
      </c>
      <c r="B31" s="537"/>
      <c r="C31" s="537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103">
        <f t="shared" si="11"/>
        <v>0</v>
      </c>
      <c r="Q31" s="311"/>
      <c r="R31" s="92" t="str">
        <f t="shared" si="13"/>
        <v>Security system</v>
      </c>
      <c r="S31" s="537"/>
      <c r="T31" s="537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103">
        <f t="shared" si="12"/>
        <v>0</v>
      </c>
      <c r="AH31" s="174"/>
      <c r="AI31" s="174"/>
      <c r="AJ31" s="174"/>
      <c r="AK31" s="174"/>
      <c r="AL31" s="174"/>
      <c r="AM31" s="174"/>
      <c r="AN31" s="174"/>
      <c r="AO31" s="129"/>
      <c r="AP31" s="129"/>
      <c r="AQ31" s="129"/>
      <c r="AR31" s="129"/>
    </row>
    <row r="32" spans="1:44" x14ac:dyDescent="0.25">
      <c r="A32" s="92" t="s">
        <v>144</v>
      </c>
      <c r="B32" s="537"/>
      <c r="C32" s="537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103">
        <f t="shared" si="11"/>
        <v>0</v>
      </c>
      <c r="Q32" s="311"/>
      <c r="R32" s="92" t="str">
        <f t="shared" si="13"/>
        <v xml:space="preserve">Point of sale rental </v>
      </c>
      <c r="S32" s="537"/>
      <c r="T32" s="537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103">
        <f t="shared" si="12"/>
        <v>0</v>
      </c>
      <c r="AH32" s="174"/>
      <c r="AI32" s="174"/>
      <c r="AJ32" s="174"/>
      <c r="AK32" s="174"/>
      <c r="AL32" s="174"/>
      <c r="AM32" s="174"/>
      <c r="AN32" s="174"/>
      <c r="AO32" s="129"/>
      <c r="AP32" s="129"/>
      <c r="AQ32" s="129"/>
      <c r="AR32" s="129"/>
    </row>
    <row r="33" spans="1:44" x14ac:dyDescent="0.25">
      <c r="A33" s="538" t="s">
        <v>145</v>
      </c>
      <c r="B33" s="537"/>
      <c r="C33" s="537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103">
        <f t="shared" si="11"/>
        <v>0</v>
      </c>
      <c r="Q33" s="311"/>
      <c r="R33" s="92" t="str">
        <f t="shared" si="13"/>
        <v>Training</v>
      </c>
      <c r="S33" s="537"/>
      <c r="T33" s="537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103">
        <f t="shared" si="12"/>
        <v>0</v>
      </c>
      <c r="AH33" s="174"/>
      <c r="AI33" s="174"/>
      <c r="AJ33" s="174"/>
      <c r="AK33" s="174"/>
      <c r="AL33" s="174"/>
      <c r="AM33" s="174"/>
      <c r="AN33" s="174"/>
      <c r="AO33" s="129"/>
      <c r="AP33" s="129"/>
      <c r="AQ33" s="129"/>
      <c r="AR33" s="129"/>
    </row>
    <row r="34" spans="1:44" x14ac:dyDescent="0.25">
      <c r="A34" s="93" t="s">
        <v>146</v>
      </c>
      <c r="B34" s="537"/>
      <c r="C34" s="537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103">
        <f t="shared" si="11"/>
        <v>0</v>
      </c>
      <c r="Q34" s="311"/>
      <c r="R34" s="92" t="str">
        <f t="shared" si="13"/>
        <v>Telephone and internet</v>
      </c>
      <c r="S34" s="537"/>
      <c r="T34" s="537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103">
        <f t="shared" si="12"/>
        <v>0</v>
      </c>
      <c r="AH34" s="174"/>
      <c r="AI34" s="174"/>
      <c r="AJ34" s="174"/>
      <c r="AK34" s="174"/>
      <c r="AL34" s="174"/>
      <c r="AM34" s="174"/>
      <c r="AN34" s="174"/>
      <c r="AO34" s="129"/>
      <c r="AP34" s="129"/>
      <c r="AQ34" s="129"/>
      <c r="AR34" s="129"/>
    </row>
    <row r="35" spans="1:44" x14ac:dyDescent="0.25">
      <c r="A35" s="92" t="s">
        <v>147</v>
      </c>
      <c r="B35" s="537"/>
      <c r="C35" s="537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103">
        <f t="shared" si="11"/>
        <v>0</v>
      </c>
      <c r="Q35" s="311"/>
      <c r="R35" s="92" t="str">
        <f t="shared" si="13"/>
        <v>Extended employee benefits</v>
      </c>
      <c r="S35" s="537"/>
      <c r="T35" s="537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103">
        <f t="shared" si="12"/>
        <v>0</v>
      </c>
      <c r="AH35" s="174"/>
      <c r="AI35" s="174"/>
      <c r="AJ35" s="174"/>
      <c r="AK35" s="174"/>
      <c r="AL35" s="174"/>
      <c r="AM35" s="174"/>
      <c r="AN35" s="174"/>
      <c r="AO35" s="129"/>
      <c r="AP35" s="129"/>
      <c r="AQ35" s="129"/>
      <c r="AR35" s="129"/>
    </row>
    <row r="36" spans="1:44" x14ac:dyDescent="0.25">
      <c r="A36" s="93" t="s">
        <v>148</v>
      </c>
      <c r="B36" s="537"/>
      <c r="C36" s="537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103">
        <f t="shared" si="11"/>
        <v>0</v>
      </c>
      <c r="Q36" s="437"/>
      <c r="R36" s="117" t="str">
        <f t="shared" si="13"/>
        <v>Expenses</v>
      </c>
      <c r="S36" s="537"/>
      <c r="T36" s="537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103">
        <f t="shared" si="12"/>
        <v>0</v>
      </c>
      <c r="AH36" s="174"/>
      <c r="AI36" s="174"/>
      <c r="AJ36" s="174"/>
      <c r="AK36" s="174"/>
      <c r="AL36" s="174"/>
      <c r="AM36" s="174"/>
      <c r="AN36" s="174"/>
      <c r="AO36" s="129"/>
      <c r="AP36" s="129"/>
      <c r="AQ36" s="129"/>
      <c r="AR36" s="129"/>
    </row>
    <row r="37" spans="1:44" x14ac:dyDescent="0.25">
      <c r="A37" s="93" t="s">
        <v>148</v>
      </c>
      <c r="B37" s="537"/>
      <c r="C37" s="537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103">
        <f t="shared" si="11"/>
        <v>0</v>
      </c>
      <c r="Q37" s="437"/>
      <c r="R37" s="117" t="str">
        <f t="shared" si="13"/>
        <v>Expenses</v>
      </c>
      <c r="S37" s="537"/>
      <c r="T37" s="537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103">
        <f t="shared" si="12"/>
        <v>0</v>
      </c>
      <c r="AH37" s="174"/>
      <c r="AI37" s="174"/>
      <c r="AJ37" s="174"/>
      <c r="AK37" s="174"/>
      <c r="AL37" s="174"/>
      <c r="AM37" s="174"/>
      <c r="AN37" s="174"/>
      <c r="AO37" s="129"/>
      <c r="AP37" s="129"/>
      <c r="AQ37" s="129"/>
      <c r="AR37" s="129"/>
    </row>
    <row r="38" spans="1:44" x14ac:dyDescent="0.25">
      <c r="A38" s="93" t="s">
        <v>148</v>
      </c>
      <c r="B38" s="537"/>
      <c r="C38" s="537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103">
        <f t="shared" si="11"/>
        <v>0</v>
      </c>
      <c r="Q38" s="437"/>
      <c r="R38" s="117" t="str">
        <f t="shared" si="13"/>
        <v>Expenses</v>
      </c>
      <c r="S38" s="537"/>
      <c r="T38" s="537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103">
        <f t="shared" si="12"/>
        <v>0</v>
      </c>
      <c r="AH38" s="174"/>
      <c r="AI38" s="174"/>
      <c r="AJ38" s="174"/>
      <c r="AK38" s="174"/>
      <c r="AL38" s="174"/>
      <c r="AM38" s="174"/>
      <c r="AN38" s="174"/>
      <c r="AO38" s="129"/>
      <c r="AP38" s="129"/>
      <c r="AQ38" s="129"/>
      <c r="AR38" s="129"/>
    </row>
    <row r="39" spans="1:44" x14ac:dyDescent="0.25">
      <c r="A39" s="93" t="s">
        <v>148</v>
      </c>
      <c r="B39" s="537"/>
      <c r="C39" s="537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103">
        <f t="shared" si="11"/>
        <v>0</v>
      </c>
      <c r="Q39" s="437"/>
      <c r="R39" s="117" t="str">
        <f t="shared" si="13"/>
        <v>Expenses</v>
      </c>
      <c r="S39" s="537"/>
      <c r="T39" s="537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103">
        <f t="shared" si="12"/>
        <v>0</v>
      </c>
      <c r="AH39" s="174"/>
      <c r="AI39" s="174"/>
      <c r="AJ39" s="174"/>
      <c r="AK39" s="174"/>
      <c r="AL39" s="174"/>
      <c r="AM39" s="174"/>
      <c r="AN39" s="174"/>
      <c r="AO39" s="129"/>
      <c r="AP39" s="129"/>
      <c r="AQ39" s="129"/>
      <c r="AR39" s="129"/>
    </row>
    <row r="40" spans="1:44" x14ac:dyDescent="0.25">
      <c r="A40" s="92" t="s">
        <v>148</v>
      </c>
      <c r="B40" s="537"/>
      <c r="C40" s="537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103">
        <f t="shared" si="11"/>
        <v>0</v>
      </c>
      <c r="Q40" s="437"/>
      <c r="R40" s="117" t="str">
        <f t="shared" si="13"/>
        <v>Expenses</v>
      </c>
      <c r="S40" s="537"/>
      <c r="T40" s="537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103">
        <f t="shared" si="12"/>
        <v>0</v>
      </c>
      <c r="AH40" s="174"/>
      <c r="AI40" s="174"/>
      <c r="AJ40" s="174"/>
      <c r="AK40" s="174"/>
      <c r="AL40" s="174"/>
      <c r="AM40" s="174"/>
      <c r="AN40" s="174"/>
      <c r="AO40" s="129"/>
      <c r="AP40" s="129"/>
      <c r="AQ40" s="129"/>
      <c r="AR40" s="129"/>
    </row>
    <row r="41" spans="1:44" x14ac:dyDescent="0.25">
      <c r="A41" s="93" t="s">
        <v>148</v>
      </c>
      <c r="B41" s="537"/>
      <c r="C41" s="537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103">
        <f t="shared" si="11"/>
        <v>0</v>
      </c>
      <c r="Q41" s="437"/>
      <c r="R41" s="117" t="str">
        <f t="shared" si="13"/>
        <v>Expenses</v>
      </c>
      <c r="S41" s="537"/>
      <c r="T41" s="537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103">
        <f t="shared" si="12"/>
        <v>0</v>
      </c>
      <c r="AH41" s="174"/>
      <c r="AI41" s="174"/>
      <c r="AJ41" s="174"/>
      <c r="AK41" s="174"/>
      <c r="AL41" s="174"/>
      <c r="AM41" s="174"/>
      <c r="AN41" s="174"/>
      <c r="AO41" s="129"/>
      <c r="AP41" s="129"/>
      <c r="AQ41" s="129"/>
      <c r="AR41" s="129"/>
    </row>
    <row r="42" spans="1:44" x14ac:dyDescent="0.25">
      <c r="A42" s="93" t="s">
        <v>148</v>
      </c>
      <c r="B42" s="537"/>
      <c r="C42" s="537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103">
        <f t="shared" si="11"/>
        <v>0</v>
      </c>
      <c r="Q42" s="437"/>
      <c r="R42" s="117" t="str">
        <f t="shared" si="13"/>
        <v>Expenses</v>
      </c>
      <c r="S42" s="537"/>
      <c r="T42" s="537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103">
        <f t="shared" si="12"/>
        <v>0</v>
      </c>
      <c r="AH42" s="174"/>
      <c r="AI42" s="174"/>
      <c r="AJ42" s="174"/>
      <c r="AK42" s="174"/>
      <c r="AL42" s="174"/>
      <c r="AM42" s="174"/>
      <c r="AN42" s="174"/>
      <c r="AO42" s="129"/>
      <c r="AP42" s="129"/>
      <c r="AQ42" s="129"/>
      <c r="AR42" s="129"/>
    </row>
    <row r="43" spans="1:44" x14ac:dyDescent="0.25">
      <c r="A43" s="92" t="s">
        <v>148</v>
      </c>
      <c r="B43" s="537"/>
      <c r="C43" s="537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103">
        <f t="shared" si="11"/>
        <v>0</v>
      </c>
      <c r="Q43" s="437"/>
      <c r="R43" s="117" t="str">
        <f t="shared" si="13"/>
        <v>Expenses</v>
      </c>
      <c r="S43" s="537"/>
      <c r="T43" s="537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103">
        <f t="shared" si="12"/>
        <v>0</v>
      </c>
      <c r="AH43" s="174"/>
      <c r="AI43" s="174"/>
      <c r="AJ43" s="174"/>
      <c r="AK43" s="174"/>
      <c r="AL43" s="174"/>
      <c r="AM43" s="174"/>
      <c r="AN43" s="174"/>
      <c r="AO43" s="129"/>
      <c r="AP43" s="129"/>
      <c r="AQ43" s="129"/>
      <c r="AR43" s="129"/>
    </row>
    <row r="44" spans="1:44" s="9" customFormat="1" x14ac:dyDescent="0.25">
      <c r="A44" s="104" t="s">
        <v>149</v>
      </c>
      <c r="B44" s="105"/>
      <c r="C44" s="102">
        <f t="shared" ref="C44:O44" si="14">SUM(C19:C43)</f>
        <v>0</v>
      </c>
      <c r="D44" s="102">
        <f t="shared" si="14"/>
        <v>0</v>
      </c>
      <c r="E44" s="102">
        <f t="shared" si="14"/>
        <v>0</v>
      </c>
      <c r="F44" s="102">
        <f t="shared" si="14"/>
        <v>0</v>
      </c>
      <c r="G44" s="102">
        <f t="shared" si="14"/>
        <v>0</v>
      </c>
      <c r="H44" s="102">
        <f t="shared" si="14"/>
        <v>0</v>
      </c>
      <c r="I44" s="102">
        <f t="shared" si="14"/>
        <v>0</v>
      </c>
      <c r="J44" s="102">
        <f t="shared" si="14"/>
        <v>0</v>
      </c>
      <c r="K44" s="102">
        <f t="shared" si="14"/>
        <v>0</v>
      </c>
      <c r="L44" s="102">
        <f t="shared" si="14"/>
        <v>0</v>
      </c>
      <c r="M44" s="102">
        <f t="shared" si="14"/>
        <v>0</v>
      </c>
      <c r="N44" s="102">
        <f t="shared" si="14"/>
        <v>0</v>
      </c>
      <c r="O44" s="102">
        <f t="shared" si="14"/>
        <v>0</v>
      </c>
      <c r="P44" s="103">
        <f t="shared" si="11"/>
        <v>0</v>
      </c>
      <c r="Q44" s="438"/>
      <c r="R44" s="104" t="s">
        <v>150</v>
      </c>
      <c r="S44" s="105"/>
      <c r="T44" s="102">
        <f t="shared" ref="T44:AF44" si="15">SUM(T19:T43)</f>
        <v>0</v>
      </c>
      <c r="U44" s="102">
        <f t="shared" si="15"/>
        <v>0</v>
      </c>
      <c r="V44" s="102">
        <f t="shared" si="15"/>
        <v>0</v>
      </c>
      <c r="W44" s="102">
        <f t="shared" si="15"/>
        <v>0</v>
      </c>
      <c r="X44" s="102">
        <f t="shared" si="15"/>
        <v>0</v>
      </c>
      <c r="Y44" s="102">
        <f t="shared" si="15"/>
        <v>0</v>
      </c>
      <c r="Z44" s="102">
        <f t="shared" si="15"/>
        <v>0</v>
      </c>
      <c r="AA44" s="102">
        <f t="shared" si="15"/>
        <v>0</v>
      </c>
      <c r="AB44" s="102">
        <f t="shared" si="15"/>
        <v>0</v>
      </c>
      <c r="AC44" s="102">
        <f t="shared" si="15"/>
        <v>0</v>
      </c>
      <c r="AD44" s="102">
        <f t="shared" si="15"/>
        <v>0</v>
      </c>
      <c r="AE44" s="102">
        <f t="shared" si="15"/>
        <v>0</v>
      </c>
      <c r="AF44" s="102">
        <f t="shared" si="15"/>
        <v>0</v>
      </c>
      <c r="AG44" s="103">
        <f t="shared" si="12"/>
        <v>0</v>
      </c>
      <c r="AH44" s="173"/>
      <c r="AI44" s="173"/>
      <c r="AJ44" s="173"/>
      <c r="AK44" s="173"/>
      <c r="AL44" s="173"/>
      <c r="AM44" s="173"/>
      <c r="AN44" s="173"/>
      <c r="AO44" s="118"/>
      <c r="AP44" s="118"/>
      <c r="AQ44" s="118"/>
      <c r="AR44" s="118"/>
    </row>
    <row r="45" spans="1:44" s="9" customFormat="1" x14ac:dyDescent="0.25">
      <c r="A45" s="94" t="s">
        <v>151</v>
      </c>
      <c r="B45" s="95"/>
      <c r="C45" s="95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103">
        <f t="shared" si="11"/>
        <v>0</v>
      </c>
      <c r="Q45" s="438"/>
      <c r="R45" s="26" t="s">
        <v>151</v>
      </c>
      <c r="S45" s="31"/>
      <c r="T45" s="31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103">
        <f t="shared" si="12"/>
        <v>0</v>
      </c>
      <c r="AH45" s="173"/>
      <c r="AI45" s="173"/>
      <c r="AJ45" s="173"/>
      <c r="AK45" s="173"/>
      <c r="AL45" s="173"/>
      <c r="AM45" s="173"/>
      <c r="AN45" s="173"/>
      <c r="AO45" s="118"/>
      <c r="AP45" s="118"/>
      <c r="AQ45" s="118"/>
      <c r="AR45" s="118"/>
    </row>
    <row r="46" spans="1:44" s="118" customFormat="1" x14ac:dyDescent="0.25">
      <c r="A46" s="249" t="s">
        <v>152</v>
      </c>
      <c r="B46" s="400"/>
      <c r="C46" s="100">
        <f>'Start-Up Costs'!B39</f>
        <v>0</v>
      </c>
      <c r="D46" s="401"/>
      <c r="E46" s="402"/>
      <c r="F46" s="402"/>
      <c r="G46" s="402"/>
      <c r="H46" s="402"/>
      <c r="I46" s="402"/>
      <c r="J46" s="402"/>
      <c r="K46" s="402"/>
      <c r="L46" s="402"/>
      <c r="M46" s="402"/>
      <c r="N46" s="402"/>
      <c r="O46" s="402"/>
      <c r="P46" s="103">
        <f t="shared" si="11"/>
        <v>0</v>
      </c>
      <c r="Q46" s="440"/>
      <c r="R46" s="539"/>
      <c r="S46" s="400"/>
      <c r="T46" s="402"/>
      <c r="U46" s="401"/>
      <c r="V46" s="402"/>
      <c r="W46" s="402"/>
      <c r="X46" s="402"/>
      <c r="Y46" s="402"/>
      <c r="Z46" s="402"/>
      <c r="AA46" s="402"/>
      <c r="AB46" s="402"/>
      <c r="AC46" s="402"/>
      <c r="AD46" s="402"/>
      <c r="AE46" s="402"/>
      <c r="AF46" s="402"/>
      <c r="AG46" s="103">
        <f t="shared" si="12"/>
        <v>0</v>
      </c>
      <c r="AH46" s="173"/>
      <c r="AI46" s="173"/>
      <c r="AJ46" s="173"/>
      <c r="AK46" s="173"/>
      <c r="AL46" s="173"/>
      <c r="AM46" s="173"/>
      <c r="AN46" s="173"/>
    </row>
    <row r="47" spans="1:44" s="9" customFormat="1" x14ac:dyDescent="0.25">
      <c r="A47" s="92" t="s">
        <v>153</v>
      </c>
      <c r="B47" s="530"/>
      <c r="C47" s="537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103">
        <f t="shared" si="11"/>
        <v>0</v>
      </c>
      <c r="Q47" s="438"/>
      <c r="R47" s="441" t="s">
        <v>154</v>
      </c>
      <c r="S47" s="530"/>
      <c r="T47" s="530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03">
        <f t="shared" si="12"/>
        <v>0</v>
      </c>
      <c r="AH47" s="173"/>
      <c r="AI47" s="173"/>
      <c r="AJ47" s="173"/>
      <c r="AK47" s="173"/>
      <c r="AL47" s="173"/>
      <c r="AM47" s="173"/>
      <c r="AN47" s="173"/>
      <c r="AO47" s="118"/>
      <c r="AP47" s="118"/>
      <c r="AQ47" s="118"/>
      <c r="AR47" s="118"/>
    </row>
    <row r="48" spans="1:44" s="9" customFormat="1" x14ac:dyDescent="0.25">
      <c r="A48" s="92" t="s">
        <v>155</v>
      </c>
      <c r="B48" s="530"/>
      <c r="C48" s="537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103">
        <f t="shared" si="11"/>
        <v>0</v>
      </c>
      <c r="Q48" s="438"/>
      <c r="R48" s="442" t="s">
        <v>156</v>
      </c>
      <c r="S48" s="530"/>
      <c r="T48" s="530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03">
        <f t="shared" si="12"/>
        <v>0</v>
      </c>
      <c r="AH48" s="173"/>
      <c r="AI48" s="173"/>
      <c r="AJ48" s="173"/>
      <c r="AK48" s="173"/>
      <c r="AL48" s="173"/>
      <c r="AM48" s="173"/>
      <c r="AN48" s="173"/>
      <c r="AO48" s="118"/>
      <c r="AP48" s="118"/>
      <c r="AQ48" s="118"/>
      <c r="AR48" s="118"/>
    </row>
    <row r="49" spans="1:44" s="9" customFormat="1" x14ac:dyDescent="0.25">
      <c r="A49" s="92" t="s">
        <v>157</v>
      </c>
      <c r="B49" s="530"/>
      <c r="C49" s="537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103">
        <f t="shared" si="11"/>
        <v>0</v>
      </c>
      <c r="Q49" s="438"/>
      <c r="R49" s="92" t="s">
        <v>158</v>
      </c>
      <c r="S49" s="530"/>
      <c r="T49" s="530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03">
        <f t="shared" si="12"/>
        <v>0</v>
      </c>
      <c r="AH49" s="173"/>
      <c r="AI49" s="173"/>
      <c r="AJ49" s="173"/>
      <c r="AK49" s="173"/>
      <c r="AL49" s="173"/>
      <c r="AM49" s="173"/>
      <c r="AN49" s="173"/>
      <c r="AO49" s="118"/>
      <c r="AP49" s="118"/>
      <c r="AQ49" s="118"/>
      <c r="AR49" s="118"/>
    </row>
    <row r="50" spans="1:44" x14ac:dyDescent="0.25">
      <c r="A50" s="55" t="s">
        <v>159</v>
      </c>
      <c r="B50" s="530"/>
      <c r="C50" s="537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103">
        <f t="shared" si="11"/>
        <v>0</v>
      </c>
      <c r="Q50" s="437"/>
      <c r="R50" s="55" t="s">
        <v>160</v>
      </c>
      <c r="S50" s="530"/>
      <c r="T50" s="530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03">
        <f t="shared" si="12"/>
        <v>0</v>
      </c>
      <c r="AH50" s="174"/>
      <c r="AI50" s="174"/>
      <c r="AJ50" s="174"/>
      <c r="AK50" s="174"/>
      <c r="AL50" s="174"/>
      <c r="AM50" s="174"/>
      <c r="AN50" s="174"/>
      <c r="AO50" s="129"/>
      <c r="AP50" s="129"/>
      <c r="AQ50" s="129"/>
      <c r="AR50" s="129"/>
    </row>
    <row r="51" spans="1:44" x14ac:dyDescent="0.25">
      <c r="A51" s="249" t="s">
        <v>161</v>
      </c>
      <c r="B51" s="105"/>
      <c r="C51" s="101">
        <f>SUM(C46:C50)</f>
        <v>0</v>
      </c>
      <c r="D51" s="102">
        <f>SUM(D46:D50)</f>
        <v>0</v>
      </c>
      <c r="E51" s="102">
        <f t="shared" ref="E51:O51" si="16">SUM(E47:E50)</f>
        <v>0</v>
      </c>
      <c r="F51" s="102">
        <f t="shared" si="16"/>
        <v>0</v>
      </c>
      <c r="G51" s="102">
        <f t="shared" si="16"/>
        <v>0</v>
      </c>
      <c r="H51" s="102">
        <f t="shared" si="16"/>
        <v>0</v>
      </c>
      <c r="I51" s="102">
        <f t="shared" si="16"/>
        <v>0</v>
      </c>
      <c r="J51" s="102">
        <f t="shared" si="16"/>
        <v>0</v>
      </c>
      <c r="K51" s="102">
        <f t="shared" si="16"/>
        <v>0</v>
      </c>
      <c r="L51" s="102">
        <f t="shared" si="16"/>
        <v>0</v>
      </c>
      <c r="M51" s="102">
        <f t="shared" si="16"/>
        <v>0</v>
      </c>
      <c r="N51" s="102">
        <f t="shared" si="16"/>
        <v>0</v>
      </c>
      <c r="O51" s="102">
        <f t="shared" si="16"/>
        <v>0</v>
      </c>
      <c r="P51" s="103">
        <f>SUM(P46:P50)</f>
        <v>0</v>
      </c>
      <c r="Q51" s="437"/>
      <c r="R51" s="104" t="s">
        <v>161</v>
      </c>
      <c r="S51" s="105"/>
      <c r="T51" s="102">
        <f>SUM(T46:T50)</f>
        <v>0</v>
      </c>
      <c r="U51" s="102">
        <f>SUM(U46:U50)</f>
        <v>0</v>
      </c>
      <c r="V51" s="102">
        <f t="shared" ref="V51:AF51" si="17">SUM(V47:V50)</f>
        <v>0</v>
      </c>
      <c r="W51" s="102">
        <f t="shared" si="17"/>
        <v>0</v>
      </c>
      <c r="X51" s="102">
        <f t="shared" si="17"/>
        <v>0</v>
      </c>
      <c r="Y51" s="102">
        <f t="shared" si="17"/>
        <v>0</v>
      </c>
      <c r="Z51" s="102">
        <f t="shared" si="17"/>
        <v>0</v>
      </c>
      <c r="AA51" s="102">
        <f t="shared" si="17"/>
        <v>0</v>
      </c>
      <c r="AB51" s="102">
        <f t="shared" si="17"/>
        <v>0</v>
      </c>
      <c r="AC51" s="102">
        <f t="shared" si="17"/>
        <v>0</v>
      </c>
      <c r="AD51" s="102">
        <f t="shared" si="17"/>
        <v>0</v>
      </c>
      <c r="AE51" s="102">
        <f t="shared" si="17"/>
        <v>0</v>
      </c>
      <c r="AF51" s="102">
        <f t="shared" si="17"/>
        <v>0</v>
      </c>
      <c r="AG51" s="103">
        <f>SUM(AG46:AG50)</f>
        <v>0</v>
      </c>
      <c r="AH51" s="174"/>
      <c r="AI51" s="174"/>
      <c r="AJ51" s="174"/>
      <c r="AK51" s="174"/>
      <c r="AL51" s="174"/>
      <c r="AM51" s="174"/>
      <c r="AN51" s="174"/>
      <c r="AO51" s="129"/>
      <c r="AP51" s="129"/>
      <c r="AQ51" s="129"/>
      <c r="AR51" s="129"/>
    </row>
    <row r="52" spans="1:44" s="9" customFormat="1" x14ac:dyDescent="0.25">
      <c r="A52" s="250" t="s">
        <v>162</v>
      </c>
      <c r="B52" s="105"/>
      <c r="C52" s="101">
        <f t="shared" ref="C52:P52" si="18">+C17+C44+C51</f>
        <v>0</v>
      </c>
      <c r="D52" s="101">
        <f t="shared" si="18"/>
        <v>0</v>
      </c>
      <c r="E52" s="101">
        <f t="shared" si="18"/>
        <v>0</v>
      </c>
      <c r="F52" s="101">
        <f t="shared" si="18"/>
        <v>0</v>
      </c>
      <c r="G52" s="101">
        <f t="shared" si="18"/>
        <v>0</v>
      </c>
      <c r="H52" s="101">
        <f t="shared" si="18"/>
        <v>0</v>
      </c>
      <c r="I52" s="101">
        <f t="shared" si="18"/>
        <v>0</v>
      </c>
      <c r="J52" s="101">
        <f t="shared" si="18"/>
        <v>0</v>
      </c>
      <c r="K52" s="101">
        <f t="shared" si="18"/>
        <v>0</v>
      </c>
      <c r="L52" s="101">
        <f t="shared" si="18"/>
        <v>0</v>
      </c>
      <c r="M52" s="101">
        <f t="shared" si="18"/>
        <v>0</v>
      </c>
      <c r="N52" s="101">
        <f t="shared" si="18"/>
        <v>0</v>
      </c>
      <c r="O52" s="101">
        <f t="shared" si="18"/>
        <v>0</v>
      </c>
      <c r="P52" s="103">
        <f t="shared" si="18"/>
        <v>0</v>
      </c>
      <c r="Q52" s="438"/>
      <c r="R52" s="250" t="s">
        <v>162</v>
      </c>
      <c r="S52" s="105"/>
      <c r="T52" s="101">
        <f t="shared" ref="T52:AG52" si="19">+T17+T44+T51</f>
        <v>0</v>
      </c>
      <c r="U52" s="101">
        <f t="shared" si="19"/>
        <v>0</v>
      </c>
      <c r="V52" s="101">
        <f t="shared" si="19"/>
        <v>0</v>
      </c>
      <c r="W52" s="101">
        <f t="shared" si="19"/>
        <v>0</v>
      </c>
      <c r="X52" s="101">
        <f t="shared" si="19"/>
        <v>0</v>
      </c>
      <c r="Y52" s="101">
        <f t="shared" si="19"/>
        <v>0</v>
      </c>
      <c r="Z52" s="101">
        <f t="shared" si="19"/>
        <v>0</v>
      </c>
      <c r="AA52" s="101">
        <f t="shared" si="19"/>
        <v>0</v>
      </c>
      <c r="AB52" s="101">
        <f t="shared" si="19"/>
        <v>0</v>
      </c>
      <c r="AC52" s="101">
        <f t="shared" si="19"/>
        <v>0</v>
      </c>
      <c r="AD52" s="101">
        <f t="shared" si="19"/>
        <v>0</v>
      </c>
      <c r="AE52" s="101">
        <f t="shared" si="19"/>
        <v>0</v>
      </c>
      <c r="AF52" s="101">
        <f t="shared" si="19"/>
        <v>0</v>
      </c>
      <c r="AG52" s="103">
        <f t="shared" si="19"/>
        <v>0</v>
      </c>
      <c r="AH52" s="173"/>
      <c r="AI52" s="173"/>
      <c r="AJ52" s="173"/>
      <c r="AK52" s="173"/>
      <c r="AL52" s="173"/>
      <c r="AM52" s="173"/>
      <c r="AN52" s="173"/>
      <c r="AO52" s="118"/>
      <c r="AP52" s="118"/>
      <c r="AQ52" s="118"/>
      <c r="AR52" s="118"/>
    </row>
    <row r="53" spans="1:44" x14ac:dyDescent="0.25">
      <c r="A53" s="11"/>
      <c r="B53" s="12"/>
      <c r="C53" s="1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15"/>
      <c r="Q53" s="437"/>
      <c r="R53" s="11"/>
      <c r="S53" s="12"/>
      <c r="T53" s="1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59"/>
      <c r="AH53" s="174"/>
      <c r="AI53" s="174"/>
      <c r="AJ53" s="174"/>
      <c r="AK53" s="174"/>
      <c r="AL53" s="174"/>
      <c r="AM53" s="174"/>
      <c r="AN53" s="174"/>
      <c r="AO53" s="129"/>
      <c r="AP53" s="129"/>
      <c r="AQ53" s="129"/>
      <c r="AR53" s="129"/>
    </row>
    <row r="54" spans="1:44" x14ac:dyDescent="0.25">
      <c r="A54" s="104" t="s">
        <v>163</v>
      </c>
      <c r="B54" s="105"/>
      <c r="C54" s="102">
        <f t="shared" ref="C54:O54" si="20">+C13-C52</f>
        <v>0</v>
      </c>
      <c r="D54" s="101">
        <f t="shared" si="20"/>
        <v>0</v>
      </c>
      <c r="E54" s="101">
        <f t="shared" si="20"/>
        <v>0</v>
      </c>
      <c r="F54" s="101">
        <f t="shared" si="20"/>
        <v>0</v>
      </c>
      <c r="G54" s="101">
        <f t="shared" si="20"/>
        <v>0</v>
      </c>
      <c r="H54" s="101">
        <f t="shared" si="20"/>
        <v>0</v>
      </c>
      <c r="I54" s="101">
        <f t="shared" si="20"/>
        <v>0</v>
      </c>
      <c r="J54" s="101">
        <f t="shared" si="20"/>
        <v>0</v>
      </c>
      <c r="K54" s="101">
        <f t="shared" si="20"/>
        <v>0</v>
      </c>
      <c r="L54" s="101">
        <f t="shared" si="20"/>
        <v>0</v>
      </c>
      <c r="M54" s="101">
        <f t="shared" si="20"/>
        <v>0</v>
      </c>
      <c r="N54" s="101">
        <f t="shared" si="20"/>
        <v>0</v>
      </c>
      <c r="O54" s="101">
        <f t="shared" si="20"/>
        <v>0</v>
      </c>
      <c r="P54" s="103">
        <f>SUM(C54:O54)</f>
        <v>0</v>
      </c>
      <c r="Q54" s="437"/>
      <c r="R54" s="104" t="s">
        <v>163</v>
      </c>
      <c r="S54" s="105"/>
      <c r="T54" s="101">
        <f t="shared" ref="T54:AF54" si="21">+T13-T52</f>
        <v>0</v>
      </c>
      <c r="U54" s="101">
        <f t="shared" si="21"/>
        <v>0</v>
      </c>
      <c r="V54" s="101">
        <f t="shared" si="21"/>
        <v>0</v>
      </c>
      <c r="W54" s="101">
        <f t="shared" si="21"/>
        <v>0</v>
      </c>
      <c r="X54" s="101">
        <f t="shared" si="21"/>
        <v>0</v>
      </c>
      <c r="Y54" s="101">
        <f t="shared" si="21"/>
        <v>0</v>
      </c>
      <c r="Z54" s="101">
        <f t="shared" si="21"/>
        <v>0</v>
      </c>
      <c r="AA54" s="101">
        <f t="shared" si="21"/>
        <v>0</v>
      </c>
      <c r="AB54" s="101">
        <f t="shared" si="21"/>
        <v>0</v>
      </c>
      <c r="AC54" s="101">
        <f t="shared" si="21"/>
        <v>0</v>
      </c>
      <c r="AD54" s="101">
        <f t="shared" si="21"/>
        <v>0</v>
      </c>
      <c r="AE54" s="101">
        <f t="shared" si="21"/>
        <v>0</v>
      </c>
      <c r="AF54" s="101">
        <f t="shared" si="21"/>
        <v>0</v>
      </c>
      <c r="AG54" s="103">
        <f>SUM(T54:AF54)</f>
        <v>0</v>
      </c>
      <c r="AH54" s="174"/>
      <c r="AI54" s="174"/>
      <c r="AJ54" s="174"/>
      <c r="AK54" s="174"/>
      <c r="AL54" s="174"/>
      <c r="AM54" s="174"/>
      <c r="AN54" s="174"/>
      <c r="AO54" s="129"/>
      <c r="AP54" s="129"/>
      <c r="AQ54" s="129"/>
      <c r="AR54" s="129"/>
    </row>
    <row r="55" spans="1:44" x14ac:dyDescent="0.25">
      <c r="A55" s="11"/>
      <c r="B55" s="12"/>
      <c r="C55" s="12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15"/>
      <c r="Q55" s="437"/>
      <c r="R55" s="11"/>
      <c r="S55" s="12"/>
      <c r="T55" s="12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59"/>
      <c r="AH55" s="174"/>
      <c r="AI55" s="174"/>
      <c r="AJ55" s="174"/>
      <c r="AK55" s="174"/>
      <c r="AL55" s="174"/>
      <c r="AM55" s="174"/>
      <c r="AN55" s="174"/>
      <c r="AO55" s="129"/>
      <c r="AP55" s="129"/>
      <c r="AQ55" s="129"/>
      <c r="AR55" s="129"/>
    </row>
    <row r="56" spans="1:44" s="9" customFormat="1" x14ac:dyDescent="0.25">
      <c r="A56" s="104" t="s">
        <v>164</v>
      </c>
      <c r="B56" s="105"/>
      <c r="C56" s="102">
        <v>0</v>
      </c>
      <c r="D56" s="101">
        <f>C58</f>
        <v>0</v>
      </c>
      <c r="E56" s="101">
        <f t="shared" ref="E56:P56" si="22">+D58</f>
        <v>0</v>
      </c>
      <c r="F56" s="101">
        <f t="shared" si="22"/>
        <v>0</v>
      </c>
      <c r="G56" s="101">
        <f t="shared" si="22"/>
        <v>0</v>
      </c>
      <c r="H56" s="101">
        <f t="shared" si="22"/>
        <v>0</v>
      </c>
      <c r="I56" s="101">
        <f t="shared" si="22"/>
        <v>0</v>
      </c>
      <c r="J56" s="101">
        <f t="shared" si="22"/>
        <v>0</v>
      </c>
      <c r="K56" s="101">
        <f t="shared" si="22"/>
        <v>0</v>
      </c>
      <c r="L56" s="101">
        <f t="shared" si="22"/>
        <v>0</v>
      </c>
      <c r="M56" s="101">
        <f t="shared" si="22"/>
        <v>0</v>
      </c>
      <c r="N56" s="101">
        <f t="shared" si="22"/>
        <v>0</v>
      </c>
      <c r="O56" s="101">
        <f t="shared" si="22"/>
        <v>0</v>
      </c>
      <c r="P56" s="103">
        <f t="shared" si="22"/>
        <v>0</v>
      </c>
      <c r="Q56" s="438"/>
      <c r="R56" s="104" t="s">
        <v>164</v>
      </c>
      <c r="S56" s="105"/>
      <c r="T56" s="101">
        <f>O58</f>
        <v>0</v>
      </c>
      <c r="U56" s="101">
        <f>T58</f>
        <v>0</v>
      </c>
      <c r="V56" s="101">
        <f t="shared" ref="V56" si="23">+U58</f>
        <v>0</v>
      </c>
      <c r="W56" s="101">
        <f t="shared" ref="W56" si="24">+V58</f>
        <v>0</v>
      </c>
      <c r="X56" s="101">
        <f t="shared" ref="X56" si="25">+W58</f>
        <v>0</v>
      </c>
      <c r="Y56" s="101">
        <f t="shared" ref="Y56" si="26">+X58</f>
        <v>0</v>
      </c>
      <c r="Z56" s="101">
        <f t="shared" ref="Z56" si="27">+Y58</f>
        <v>0</v>
      </c>
      <c r="AA56" s="101">
        <f t="shared" ref="AA56" si="28">+Z58</f>
        <v>0</v>
      </c>
      <c r="AB56" s="101">
        <f t="shared" ref="AB56" si="29">+AA58</f>
        <v>0</v>
      </c>
      <c r="AC56" s="101">
        <f t="shared" ref="AC56" si="30">+AB58</f>
        <v>0</v>
      </c>
      <c r="AD56" s="101">
        <f t="shared" ref="AD56" si="31">+AC58</f>
        <v>0</v>
      </c>
      <c r="AE56" s="101">
        <f t="shared" ref="AE56" si="32">+AD58</f>
        <v>0</v>
      </c>
      <c r="AF56" s="101">
        <f t="shared" ref="AF56" si="33">+AE58</f>
        <v>0</v>
      </c>
      <c r="AG56" s="103">
        <f t="shared" ref="AG56" si="34">+AF58</f>
        <v>0</v>
      </c>
      <c r="AH56" s="173"/>
      <c r="AI56" s="173"/>
      <c r="AJ56" s="173"/>
      <c r="AK56" s="173"/>
      <c r="AL56" s="173"/>
      <c r="AM56" s="173"/>
      <c r="AN56" s="173"/>
      <c r="AO56" s="118"/>
      <c r="AP56" s="118"/>
      <c r="AQ56" s="118"/>
      <c r="AR56" s="118"/>
    </row>
    <row r="57" spans="1:44" s="9" customFormat="1" x14ac:dyDescent="0.25">
      <c r="A57" s="11"/>
      <c r="B57" s="12"/>
      <c r="C57" s="1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15"/>
      <c r="Q57" s="438"/>
      <c r="R57" s="11"/>
      <c r="S57" s="12"/>
      <c r="T57" s="12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15"/>
      <c r="AH57" s="173"/>
      <c r="AI57" s="173"/>
      <c r="AJ57" s="173"/>
      <c r="AK57" s="173"/>
      <c r="AL57" s="173"/>
      <c r="AM57" s="173"/>
      <c r="AN57" s="173"/>
      <c r="AO57" s="118"/>
      <c r="AP57" s="118"/>
      <c r="AQ57" s="118"/>
      <c r="AR57" s="118"/>
    </row>
    <row r="58" spans="1:44" s="118" customFormat="1" ht="14.25" customHeight="1" thickBot="1" x14ac:dyDescent="0.3">
      <c r="A58" s="298" t="s">
        <v>165</v>
      </c>
      <c r="B58" s="299"/>
      <c r="C58" s="300">
        <f>SUM(C54:C56)</f>
        <v>0</v>
      </c>
      <c r="D58" s="301">
        <f>SUM(D54:D56)</f>
        <v>0</v>
      </c>
      <c r="E58" s="301">
        <f>SUM(E54:E56)</f>
        <v>0</v>
      </c>
      <c r="F58" s="301">
        <f>SUM(F54:F56)</f>
        <v>0</v>
      </c>
      <c r="G58" s="301">
        <f>SUM(G54:G56)</f>
        <v>0</v>
      </c>
      <c r="H58" s="301">
        <f t="shared" ref="H58:O58" si="35">SUM(H54:H56)</f>
        <v>0</v>
      </c>
      <c r="I58" s="301">
        <f t="shared" si="35"/>
        <v>0</v>
      </c>
      <c r="J58" s="301">
        <f t="shared" si="35"/>
        <v>0</v>
      </c>
      <c r="K58" s="301">
        <f t="shared" si="35"/>
        <v>0</v>
      </c>
      <c r="L58" s="301">
        <f t="shared" si="35"/>
        <v>0</v>
      </c>
      <c r="M58" s="301">
        <f t="shared" si="35"/>
        <v>0</v>
      </c>
      <c r="N58" s="301">
        <f t="shared" si="35"/>
        <v>0</v>
      </c>
      <c r="O58" s="301">
        <f t="shared" si="35"/>
        <v>0</v>
      </c>
      <c r="P58" s="302"/>
      <c r="Q58" s="440"/>
      <c r="R58" s="298" t="s">
        <v>165</v>
      </c>
      <c r="S58" s="299"/>
      <c r="T58" s="301">
        <f>SUM(T54:T56)</f>
        <v>0</v>
      </c>
      <c r="U58" s="301">
        <f>SUM(U54:U56)</f>
        <v>0</v>
      </c>
      <c r="V58" s="301">
        <f>SUM(V54:V56)</f>
        <v>0</v>
      </c>
      <c r="W58" s="301">
        <f>SUM(W54:W56)</f>
        <v>0</v>
      </c>
      <c r="X58" s="301">
        <f>SUM(X54:X56)</f>
        <v>0</v>
      </c>
      <c r="Y58" s="301">
        <f t="shared" ref="Y58:AF58" si="36">SUM(Y54:Y56)</f>
        <v>0</v>
      </c>
      <c r="Z58" s="301">
        <f t="shared" si="36"/>
        <v>0</v>
      </c>
      <c r="AA58" s="301">
        <f t="shared" si="36"/>
        <v>0</v>
      </c>
      <c r="AB58" s="301">
        <f t="shared" si="36"/>
        <v>0</v>
      </c>
      <c r="AC58" s="301">
        <f t="shared" si="36"/>
        <v>0</v>
      </c>
      <c r="AD58" s="301">
        <f t="shared" si="36"/>
        <v>0</v>
      </c>
      <c r="AE58" s="301">
        <f t="shared" si="36"/>
        <v>0</v>
      </c>
      <c r="AF58" s="301">
        <f t="shared" si="36"/>
        <v>0</v>
      </c>
      <c r="AG58" s="302"/>
      <c r="AH58" s="173"/>
      <c r="AI58" s="173"/>
      <c r="AJ58" s="173"/>
      <c r="AK58" s="173"/>
      <c r="AL58" s="173"/>
      <c r="AM58" s="173"/>
      <c r="AN58" s="173"/>
    </row>
    <row r="59" spans="1:44" s="9" customFormat="1" ht="15" customHeight="1" thickBot="1" x14ac:dyDescent="0.3">
      <c r="A59" s="137"/>
      <c r="B59" s="129"/>
      <c r="C59" s="129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8"/>
      <c r="Q59" s="438"/>
      <c r="R59" s="443"/>
      <c r="S59" s="129"/>
      <c r="T59" s="129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42"/>
      <c r="AH59" s="173"/>
      <c r="AI59" s="173"/>
      <c r="AJ59" s="173"/>
      <c r="AK59" s="173"/>
      <c r="AL59" s="173"/>
      <c r="AM59" s="173"/>
      <c r="AN59" s="173"/>
      <c r="AO59" s="118"/>
      <c r="AP59" s="118"/>
      <c r="AQ59" s="118"/>
      <c r="AR59" s="118"/>
    </row>
    <row r="60" spans="1:44" s="9" customFormat="1" ht="13.8" x14ac:dyDescent="0.25">
      <c r="A60" s="384" t="s">
        <v>166</v>
      </c>
      <c r="B60" s="139"/>
      <c r="C60" s="139"/>
      <c r="D60" s="139"/>
      <c r="E60" s="139"/>
      <c r="F60" s="139"/>
      <c r="G60" s="139"/>
      <c r="H60" s="139"/>
      <c r="I60" s="139"/>
      <c r="J60" s="314" t="s">
        <v>167</v>
      </c>
      <c r="K60" s="315"/>
      <c r="L60" s="315"/>
      <c r="M60" s="316"/>
      <c r="N60" s="316"/>
      <c r="O60" s="316"/>
      <c r="P60" s="317"/>
      <c r="Q60" s="438"/>
      <c r="R60" s="383" t="s">
        <v>168</v>
      </c>
      <c r="S60" s="141"/>
      <c r="T60" s="141"/>
      <c r="U60" s="141"/>
      <c r="V60" s="141"/>
      <c r="W60" s="141"/>
      <c r="X60" s="141"/>
      <c r="Y60" s="141"/>
      <c r="Z60" s="141"/>
      <c r="AA60" s="143"/>
      <c r="AB60" s="145"/>
      <c r="AC60" s="145"/>
      <c r="AD60" s="143"/>
      <c r="AE60" s="143"/>
      <c r="AF60" s="133"/>
      <c r="AG60" s="144"/>
      <c r="AH60" s="173"/>
      <c r="AI60" s="173"/>
      <c r="AJ60" s="173"/>
      <c r="AK60" s="173"/>
      <c r="AL60" s="173"/>
      <c r="AM60" s="173"/>
      <c r="AN60" s="173"/>
      <c r="AO60" s="118"/>
      <c r="AP60" s="118"/>
      <c r="AQ60" s="118"/>
      <c r="AR60" s="118"/>
    </row>
    <row r="61" spans="1:44" s="9" customFormat="1" ht="13.8" x14ac:dyDescent="0.25">
      <c r="A61" s="134"/>
      <c r="B61" s="139"/>
      <c r="C61" s="139"/>
      <c r="D61" s="139"/>
      <c r="E61" s="139"/>
      <c r="F61" s="139"/>
      <c r="G61" s="139"/>
      <c r="H61" s="139"/>
      <c r="I61" s="139"/>
      <c r="J61" s="318" t="s">
        <v>169</v>
      </c>
      <c r="K61" s="319"/>
      <c r="L61" s="319"/>
      <c r="M61" s="320"/>
      <c r="N61" s="320"/>
      <c r="O61" s="320"/>
      <c r="P61" s="321"/>
      <c r="Q61" s="438"/>
      <c r="R61" s="444"/>
      <c r="S61" s="139"/>
      <c r="T61" s="139"/>
      <c r="U61" s="139"/>
      <c r="V61" s="139"/>
      <c r="W61" s="139"/>
      <c r="X61" s="139"/>
      <c r="Y61" s="139"/>
      <c r="Z61" s="139"/>
      <c r="AA61" s="149"/>
      <c r="AB61" s="150"/>
      <c r="AC61" s="150"/>
      <c r="AD61" s="149"/>
      <c r="AE61" s="149"/>
      <c r="AF61" s="151"/>
      <c r="AG61" s="152"/>
      <c r="AH61" s="173"/>
      <c r="AI61" s="173"/>
      <c r="AJ61" s="173"/>
      <c r="AK61" s="173"/>
      <c r="AL61" s="173"/>
      <c r="AM61" s="173"/>
      <c r="AN61" s="173"/>
      <c r="AO61" s="118"/>
      <c r="AP61" s="118"/>
      <c r="AQ61" s="118"/>
      <c r="AR61" s="118"/>
    </row>
    <row r="62" spans="1:44" s="9" customFormat="1" ht="13.8" x14ac:dyDescent="0.25">
      <c r="A62" s="135"/>
      <c r="B62" s="139"/>
      <c r="C62" s="139"/>
      <c r="D62" s="139"/>
      <c r="E62" s="139"/>
      <c r="F62" s="139"/>
      <c r="G62" s="139"/>
      <c r="H62" s="139"/>
      <c r="I62" s="139"/>
      <c r="J62" s="322"/>
      <c r="K62" s="323"/>
      <c r="L62" s="323"/>
      <c r="M62" s="320"/>
      <c r="N62" s="320"/>
      <c r="O62" s="320"/>
      <c r="P62" s="321"/>
      <c r="Q62" s="438"/>
      <c r="R62" s="444"/>
      <c r="S62" s="139"/>
      <c r="T62" s="139"/>
      <c r="U62" s="139"/>
      <c r="V62" s="139"/>
      <c r="W62" s="139"/>
      <c r="X62" s="139"/>
      <c r="Y62" s="139"/>
      <c r="Z62" s="139"/>
      <c r="AA62" s="153"/>
      <c r="AB62" s="153"/>
      <c r="AC62" s="153"/>
      <c r="AD62" s="154"/>
      <c r="AE62" s="154"/>
      <c r="AF62" s="131"/>
      <c r="AG62" s="155"/>
      <c r="AH62" s="173"/>
      <c r="AI62" s="173"/>
      <c r="AJ62" s="173"/>
      <c r="AK62" s="173"/>
      <c r="AL62" s="173"/>
      <c r="AM62" s="173"/>
      <c r="AN62" s="173"/>
      <c r="AO62" s="118"/>
      <c r="AP62" s="118"/>
      <c r="AQ62" s="118"/>
      <c r="AR62" s="118"/>
    </row>
    <row r="63" spans="1:44" s="9" customFormat="1" ht="15" customHeight="1" x14ac:dyDescent="0.25">
      <c r="A63" s="135"/>
      <c r="B63" s="139"/>
      <c r="C63" s="139"/>
      <c r="D63" s="139"/>
      <c r="E63" s="139"/>
      <c r="F63" s="139"/>
      <c r="G63" s="139"/>
      <c r="H63" s="139"/>
      <c r="I63" s="139"/>
      <c r="J63" s="318" t="s">
        <v>170</v>
      </c>
      <c r="K63" s="323"/>
      <c r="L63" s="323"/>
      <c r="M63" s="320"/>
      <c r="N63" s="320"/>
      <c r="O63" s="320"/>
      <c r="P63" s="321"/>
      <c r="Q63" s="438"/>
      <c r="R63" s="444"/>
      <c r="S63" s="139"/>
      <c r="T63" s="139"/>
      <c r="U63" s="139"/>
      <c r="V63" s="139"/>
      <c r="W63" s="139"/>
      <c r="X63" s="139"/>
      <c r="Y63" s="139"/>
      <c r="Z63" s="156"/>
      <c r="AA63" s="157"/>
      <c r="AB63" s="158"/>
      <c r="AC63" s="158"/>
      <c r="AD63" s="157"/>
      <c r="AE63" s="157"/>
      <c r="AF63" s="159"/>
      <c r="AG63" s="160"/>
      <c r="AH63" s="171"/>
      <c r="AI63" s="171"/>
      <c r="AJ63" s="171"/>
      <c r="AK63" s="171"/>
      <c r="AL63" s="173"/>
      <c r="AM63" s="173"/>
      <c r="AN63" s="173"/>
      <c r="AO63" s="118"/>
      <c r="AP63" s="118"/>
      <c r="AQ63" s="118"/>
      <c r="AR63" s="118"/>
    </row>
    <row r="64" spans="1:44" s="35" customFormat="1" ht="13.8" x14ac:dyDescent="0.25">
      <c r="A64" s="135"/>
      <c r="B64" s="139"/>
      <c r="C64" s="139"/>
      <c r="D64" s="139"/>
      <c r="E64" s="139"/>
      <c r="F64" s="139"/>
      <c r="G64" s="139"/>
      <c r="H64" s="139"/>
      <c r="I64" s="139"/>
      <c r="J64" s="318"/>
      <c r="K64" s="320"/>
      <c r="L64" s="320"/>
      <c r="M64" s="320"/>
      <c r="N64" s="320"/>
      <c r="O64" s="320"/>
      <c r="P64" s="321"/>
      <c r="Q64" s="438"/>
      <c r="R64" s="444"/>
      <c r="S64" s="139"/>
      <c r="T64" s="139"/>
      <c r="U64" s="139"/>
      <c r="V64" s="139"/>
      <c r="W64" s="139"/>
      <c r="X64" s="139"/>
      <c r="Y64" s="139"/>
      <c r="Z64" s="156"/>
      <c r="AA64" s="161"/>
      <c r="AB64" s="161"/>
      <c r="AC64" s="161"/>
      <c r="AD64" s="161"/>
      <c r="AE64" s="161"/>
      <c r="AF64" s="161"/>
      <c r="AG64" s="160"/>
      <c r="AH64" s="171"/>
      <c r="AI64" s="171"/>
      <c r="AJ64" s="171"/>
      <c r="AK64" s="171"/>
      <c r="AL64" s="173"/>
      <c r="AM64" s="173"/>
      <c r="AN64" s="173"/>
      <c r="AO64" s="118"/>
      <c r="AP64" s="118"/>
      <c r="AQ64" s="118"/>
      <c r="AR64" s="118"/>
    </row>
    <row r="65" spans="1:44" ht="13.8" x14ac:dyDescent="0.25">
      <c r="A65" s="135"/>
      <c r="B65" s="139"/>
      <c r="C65" s="139"/>
      <c r="D65" s="139"/>
      <c r="E65" s="139"/>
      <c r="F65" s="139"/>
      <c r="G65" s="139"/>
      <c r="H65" s="139"/>
      <c r="I65" s="139"/>
      <c r="J65" s="318" t="s">
        <v>171</v>
      </c>
      <c r="K65" s="323"/>
      <c r="L65" s="323"/>
      <c r="M65" s="320"/>
      <c r="N65" s="320"/>
      <c r="O65" s="320"/>
      <c r="P65" s="321"/>
      <c r="Q65" s="437"/>
      <c r="R65" s="444"/>
      <c r="S65" s="139"/>
      <c r="T65" s="139"/>
      <c r="U65" s="139"/>
      <c r="V65" s="139"/>
      <c r="W65" s="139"/>
      <c r="X65" s="139"/>
      <c r="Y65" s="139"/>
      <c r="Z65" s="156"/>
      <c r="AA65" s="149"/>
      <c r="AB65" s="162"/>
      <c r="AC65" s="162"/>
      <c r="AD65" s="149"/>
      <c r="AE65" s="149"/>
      <c r="AF65" s="151"/>
      <c r="AG65" s="160"/>
      <c r="AH65" s="172"/>
      <c r="AI65" s="172"/>
      <c r="AJ65" s="172"/>
      <c r="AK65" s="172"/>
      <c r="AL65" s="174"/>
      <c r="AM65" s="174"/>
      <c r="AN65" s="174"/>
      <c r="AO65" s="129"/>
      <c r="AP65" s="129"/>
      <c r="AQ65" s="129"/>
      <c r="AR65" s="129"/>
    </row>
    <row r="66" spans="1:44" ht="14.4" thickBot="1" x14ac:dyDescent="0.3">
      <c r="A66" s="136"/>
      <c r="B66" s="140"/>
      <c r="C66" s="140"/>
      <c r="D66" s="140"/>
      <c r="E66" s="140"/>
      <c r="F66" s="140"/>
      <c r="G66" s="140"/>
      <c r="H66" s="140"/>
      <c r="I66" s="140"/>
      <c r="J66" s="324" t="s">
        <v>172</v>
      </c>
      <c r="K66" s="325"/>
      <c r="L66" s="325"/>
      <c r="M66" s="326"/>
      <c r="N66" s="326"/>
      <c r="O66" s="326"/>
      <c r="P66" s="327"/>
      <c r="Q66" s="437"/>
      <c r="R66" s="163"/>
      <c r="S66" s="164"/>
      <c r="T66" s="164"/>
      <c r="U66" s="164"/>
      <c r="V66" s="164"/>
      <c r="W66" s="164"/>
      <c r="X66" s="164"/>
      <c r="Y66" s="140"/>
      <c r="Z66" s="140"/>
      <c r="AA66" s="165"/>
      <c r="AB66" s="166"/>
      <c r="AC66" s="166"/>
      <c r="AD66" s="165"/>
      <c r="AE66" s="165"/>
      <c r="AF66" s="167"/>
      <c r="AG66" s="168"/>
      <c r="AH66" s="172"/>
      <c r="AI66" s="172"/>
      <c r="AJ66" s="172"/>
      <c r="AK66" s="172"/>
      <c r="AL66" s="174"/>
      <c r="AM66" s="174"/>
      <c r="AN66" s="174"/>
      <c r="AO66" s="129"/>
      <c r="AP66" s="129"/>
      <c r="AQ66" s="129"/>
      <c r="AR66" s="129"/>
    </row>
    <row r="67" spans="1:44" x14ac:dyDescent="0.25">
      <c r="A67" s="175"/>
      <c r="B67" s="175"/>
      <c r="C67" s="175"/>
      <c r="D67" s="176"/>
      <c r="E67" s="176"/>
      <c r="F67" s="176"/>
      <c r="G67" s="176"/>
      <c r="H67" s="176"/>
      <c r="I67" s="176"/>
      <c r="J67" s="172"/>
      <c r="K67" s="172"/>
      <c r="L67" s="172"/>
      <c r="M67" s="172"/>
      <c r="N67" s="172"/>
      <c r="O67" s="172"/>
      <c r="P67" s="177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4"/>
      <c r="AN67" s="174"/>
      <c r="AO67" s="129"/>
      <c r="AP67" s="129"/>
      <c r="AQ67" s="129"/>
      <c r="AR67" s="129"/>
    </row>
    <row r="68" spans="1:44" x14ac:dyDescent="0.25">
      <c r="A68" s="175"/>
      <c r="B68" s="175"/>
      <c r="C68" s="175"/>
      <c r="D68" s="176"/>
      <c r="E68" s="176"/>
      <c r="F68" s="176"/>
      <c r="G68" s="176"/>
      <c r="H68" s="176"/>
      <c r="I68" s="176"/>
      <c r="J68" s="172"/>
      <c r="K68" s="172"/>
      <c r="L68" s="172"/>
      <c r="M68" s="172"/>
      <c r="N68" s="172"/>
      <c r="O68" s="172"/>
      <c r="P68" s="177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  <c r="AG68" s="172"/>
      <c r="AH68" s="172"/>
      <c r="AI68" s="172"/>
      <c r="AJ68" s="172"/>
      <c r="AK68" s="172"/>
      <c r="AL68" s="172"/>
      <c r="AM68" s="174"/>
      <c r="AN68" s="174"/>
      <c r="AO68" s="129"/>
      <c r="AP68" s="129"/>
      <c r="AQ68" s="129"/>
      <c r="AR68" s="129"/>
    </row>
    <row r="69" spans="1:44" x14ac:dyDescent="0.25">
      <c r="A69" s="175"/>
      <c r="B69" s="175"/>
      <c r="C69" s="175"/>
      <c r="D69" s="176"/>
      <c r="E69" s="176"/>
      <c r="F69" s="176"/>
      <c r="G69" s="176"/>
      <c r="H69" s="176"/>
      <c r="I69" s="176"/>
      <c r="J69" s="172"/>
      <c r="K69" s="172"/>
      <c r="L69" s="172"/>
      <c r="M69" s="172"/>
      <c r="N69" s="172"/>
      <c r="O69" s="172"/>
      <c r="P69" s="177"/>
      <c r="Q69" s="172"/>
      <c r="R69" s="178" t="s">
        <v>173</v>
      </c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4"/>
      <c r="AN69" s="174"/>
      <c r="AO69" s="129"/>
      <c r="AP69" s="129"/>
      <c r="AQ69" s="129"/>
      <c r="AR69" s="129"/>
    </row>
    <row r="70" spans="1:44" x14ac:dyDescent="0.25">
      <c r="A70" s="175"/>
      <c r="B70" s="175"/>
      <c r="C70" s="175"/>
      <c r="D70" s="176"/>
      <c r="E70" s="176"/>
      <c r="F70" s="176"/>
      <c r="G70" s="176"/>
      <c r="H70" s="176"/>
      <c r="I70" s="176"/>
      <c r="J70" s="172"/>
      <c r="K70" s="172"/>
      <c r="L70" s="172"/>
      <c r="M70" s="172"/>
      <c r="N70" s="172"/>
      <c r="O70" s="172"/>
      <c r="P70" s="177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  <c r="AM70" s="174"/>
      <c r="AN70" s="174"/>
      <c r="AO70" s="129"/>
      <c r="AP70" s="129"/>
      <c r="AQ70" s="129"/>
      <c r="AR70" s="129"/>
    </row>
    <row r="71" spans="1:44" x14ac:dyDescent="0.25">
      <c r="A71" s="175"/>
      <c r="B71" s="175"/>
      <c r="C71" s="175"/>
      <c r="D71" s="176"/>
      <c r="E71" s="176"/>
      <c r="F71" s="176"/>
      <c r="G71" s="176"/>
      <c r="H71" s="176"/>
      <c r="I71" s="176"/>
      <c r="J71" s="172"/>
      <c r="K71" s="172"/>
      <c r="L71" s="172"/>
      <c r="M71" s="172"/>
      <c r="N71" s="172"/>
      <c r="O71" s="172"/>
      <c r="P71" s="177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4"/>
      <c r="AN71" s="174"/>
      <c r="AO71" s="129"/>
      <c r="AP71" s="129"/>
      <c r="AQ71" s="129"/>
      <c r="AR71" s="129"/>
    </row>
    <row r="72" spans="1:44" x14ac:dyDescent="0.25">
      <c r="A72" s="175"/>
      <c r="B72" s="175"/>
      <c r="C72" s="175"/>
      <c r="D72" s="176"/>
      <c r="E72" s="176"/>
      <c r="F72" s="176"/>
      <c r="G72" s="176"/>
      <c r="H72" s="176"/>
      <c r="I72" s="176"/>
      <c r="J72" s="172"/>
      <c r="K72" s="172"/>
      <c r="L72" s="172"/>
      <c r="M72" s="172"/>
      <c r="N72" s="172"/>
      <c r="O72" s="172"/>
      <c r="P72" s="177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4"/>
      <c r="AN72" s="174"/>
      <c r="AO72" s="129"/>
      <c r="AP72" s="129"/>
      <c r="AQ72" s="129"/>
      <c r="AR72" s="129"/>
    </row>
    <row r="73" spans="1:44" x14ac:dyDescent="0.25">
      <c r="A73" s="175"/>
      <c r="B73" s="175"/>
      <c r="C73" s="175"/>
      <c r="D73" s="176"/>
      <c r="E73" s="176"/>
      <c r="F73" s="176"/>
      <c r="G73" s="176"/>
      <c r="H73" s="176"/>
      <c r="I73" s="176"/>
      <c r="J73" s="172"/>
      <c r="K73" s="172"/>
      <c r="L73" s="172"/>
      <c r="M73" s="172"/>
      <c r="N73" s="172"/>
      <c r="O73" s="172"/>
      <c r="P73" s="177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174"/>
      <c r="AN73" s="174"/>
      <c r="AO73" s="129"/>
      <c r="AP73" s="129"/>
      <c r="AQ73" s="129"/>
      <c r="AR73" s="129"/>
    </row>
    <row r="74" spans="1:44" x14ac:dyDescent="0.25">
      <c r="A74" s="175"/>
      <c r="B74" s="175"/>
      <c r="C74" s="175"/>
      <c r="D74" s="176"/>
      <c r="E74" s="176"/>
      <c r="F74" s="176"/>
      <c r="G74" s="176"/>
      <c r="H74" s="176"/>
      <c r="I74" s="176"/>
      <c r="J74" s="172"/>
      <c r="K74" s="172"/>
      <c r="L74" s="172"/>
      <c r="M74" s="172"/>
      <c r="N74" s="172"/>
      <c r="O74" s="172"/>
      <c r="P74" s="177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174"/>
      <c r="AN74" s="174"/>
      <c r="AO74" s="129"/>
      <c r="AP74" s="129"/>
      <c r="AQ74" s="129"/>
      <c r="AR74" s="129"/>
    </row>
    <row r="75" spans="1:44" x14ac:dyDescent="0.25">
      <c r="A75" s="175"/>
      <c r="B75" s="175"/>
      <c r="C75" s="175"/>
      <c r="D75" s="176"/>
      <c r="E75" s="176"/>
      <c r="F75" s="176"/>
      <c r="G75" s="176"/>
      <c r="H75" s="176"/>
      <c r="I75" s="176"/>
      <c r="J75" s="172"/>
      <c r="K75" s="172"/>
      <c r="L75" s="172"/>
      <c r="M75" s="172"/>
      <c r="N75" s="172"/>
      <c r="O75" s="172"/>
      <c r="P75" s="177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174"/>
      <c r="AN75" s="174"/>
      <c r="AO75" s="129"/>
      <c r="AP75" s="129"/>
      <c r="AQ75" s="129"/>
      <c r="AR75" s="129"/>
    </row>
    <row r="76" spans="1:44" x14ac:dyDescent="0.25">
      <c r="A76" s="175"/>
      <c r="B76" s="175"/>
      <c r="C76" s="175"/>
      <c r="D76" s="176"/>
      <c r="E76" s="176"/>
      <c r="F76" s="176"/>
      <c r="G76" s="176"/>
      <c r="H76" s="176"/>
      <c r="I76" s="176"/>
      <c r="J76" s="172"/>
      <c r="K76" s="172"/>
      <c r="L76" s="172"/>
      <c r="M76" s="172"/>
      <c r="N76" s="172"/>
      <c r="O76" s="172"/>
      <c r="P76" s="177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4"/>
      <c r="AN76" s="174"/>
      <c r="AO76" s="129"/>
      <c r="AP76" s="129"/>
      <c r="AQ76" s="129"/>
      <c r="AR76" s="129"/>
    </row>
    <row r="77" spans="1:44" x14ac:dyDescent="0.25">
      <c r="A77" s="175"/>
      <c r="B77" s="175"/>
      <c r="C77" s="175"/>
      <c r="D77" s="176"/>
      <c r="E77" s="176"/>
      <c r="F77" s="176"/>
      <c r="G77" s="176"/>
      <c r="H77" s="176"/>
      <c r="I77" s="176"/>
      <c r="J77" s="172"/>
      <c r="K77" s="172"/>
      <c r="L77" s="172"/>
      <c r="M77" s="172"/>
      <c r="N77" s="172"/>
      <c r="O77" s="172"/>
      <c r="P77" s="177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174"/>
      <c r="AN77" s="174"/>
      <c r="AO77" s="129"/>
      <c r="AP77" s="129"/>
      <c r="AQ77" s="129"/>
      <c r="AR77" s="129"/>
    </row>
    <row r="78" spans="1:44" x14ac:dyDescent="0.25">
      <c r="A78" s="174"/>
      <c r="B78" s="174"/>
      <c r="C78" s="174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7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4"/>
      <c r="AN78" s="174"/>
      <c r="AO78" s="129"/>
      <c r="AP78" s="129"/>
      <c r="AQ78" s="129"/>
      <c r="AR78" s="129"/>
    </row>
    <row r="79" spans="1:44" x14ac:dyDescent="0.25">
      <c r="A79" s="174"/>
      <c r="B79" s="174"/>
      <c r="C79" s="174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7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74"/>
      <c r="AN79" s="174"/>
      <c r="AO79" s="129"/>
      <c r="AP79" s="129"/>
      <c r="AQ79" s="129"/>
      <c r="AR79" s="129"/>
    </row>
    <row r="80" spans="1:44" x14ac:dyDescent="0.25">
      <c r="A80" s="174"/>
      <c r="B80" s="174"/>
      <c r="C80" s="174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7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4"/>
      <c r="AN80" s="174"/>
      <c r="AO80" s="129"/>
      <c r="AP80" s="129"/>
      <c r="AQ80" s="129"/>
      <c r="AR80" s="129"/>
    </row>
    <row r="81" spans="1:44" x14ac:dyDescent="0.25">
      <c r="A81" s="174"/>
      <c r="B81" s="174"/>
      <c r="C81" s="174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7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  <c r="AL81" s="172"/>
      <c r="AM81" s="174"/>
      <c r="AN81" s="174"/>
      <c r="AO81" s="129"/>
      <c r="AP81" s="129"/>
      <c r="AQ81" s="129"/>
      <c r="AR81" s="129"/>
    </row>
    <row r="82" spans="1:44" x14ac:dyDescent="0.25">
      <c r="A82" s="174"/>
      <c r="B82" s="174"/>
      <c r="C82" s="174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7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4"/>
      <c r="AN82" s="174"/>
      <c r="AO82" s="129"/>
      <c r="AP82" s="129"/>
      <c r="AQ82" s="129"/>
      <c r="AR82" s="129"/>
    </row>
    <row r="83" spans="1:44" x14ac:dyDescent="0.25">
      <c r="A83" s="174"/>
      <c r="B83" s="174"/>
      <c r="C83" s="174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7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  <c r="AL83" s="172"/>
      <c r="AM83" s="174"/>
      <c r="AN83" s="174"/>
      <c r="AO83" s="129"/>
      <c r="AP83" s="129"/>
      <c r="AQ83" s="129"/>
      <c r="AR83" s="129"/>
    </row>
    <row r="84" spans="1:44" x14ac:dyDescent="0.25">
      <c r="A84" s="174"/>
      <c r="B84" s="174"/>
      <c r="C84" s="174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7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4"/>
      <c r="AN84" s="174"/>
      <c r="AO84" s="129"/>
      <c r="AP84" s="129"/>
      <c r="AQ84" s="129"/>
      <c r="AR84" s="129"/>
    </row>
    <row r="85" spans="1:44" x14ac:dyDescent="0.25">
      <c r="A85" s="174"/>
      <c r="B85" s="174"/>
      <c r="C85" s="174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7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4"/>
      <c r="AN85" s="174"/>
      <c r="AO85" s="129"/>
      <c r="AP85" s="129"/>
      <c r="AQ85" s="129"/>
      <c r="AR85" s="129"/>
    </row>
    <row r="86" spans="1:44" x14ac:dyDescent="0.25">
      <c r="A86" s="129"/>
      <c r="B86" s="129"/>
      <c r="C86" s="129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2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29"/>
      <c r="AN86" s="129"/>
      <c r="AO86" s="129"/>
      <c r="AP86" s="129"/>
      <c r="AQ86" s="129"/>
      <c r="AR86" s="129"/>
    </row>
    <row r="87" spans="1:44" x14ac:dyDescent="0.25">
      <c r="A87" s="129"/>
      <c r="B87" s="129"/>
      <c r="C87" s="129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2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29"/>
      <c r="AN87" s="129"/>
      <c r="AO87" s="129"/>
      <c r="AP87" s="129"/>
      <c r="AQ87" s="129"/>
      <c r="AR87" s="129"/>
    </row>
  </sheetData>
  <sheetProtection formatColumns="0" insertColumns="0" insertRows="0"/>
  <phoneticPr fontId="0" type="noConversion"/>
  <pageMargins left="0.23622047244094499" right="0.23622047244094499" top="0.74803149606299202" bottom="0.74803149606299202" header="0.31496062992126" footer="0.31496062992126"/>
  <pageSetup scale="55" orientation="landscape" r:id="rId1"/>
  <headerFooter alignWithMargins="0"/>
  <colBreaks count="1" manualBreakCount="1">
    <brk id="17" max="1048575" man="1"/>
  </colBreaks>
  <ignoredErrors>
    <ignoredError sqref="F1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BED600"/>
  </sheetPr>
  <dimension ref="A1:AR88"/>
  <sheetViews>
    <sheetView showGridLines="0" zoomScale="110" zoomScaleNormal="110" workbookViewId="0">
      <pane xSplit="1" topLeftCell="I1" activePane="topRight" state="frozen"/>
      <selection pane="topRight"/>
    </sheetView>
  </sheetViews>
  <sheetFormatPr defaultRowHeight="13.2" x14ac:dyDescent="0.25"/>
  <cols>
    <col min="1" max="1" width="42.33203125" customWidth="1"/>
    <col min="2" max="16" width="12.88671875" customWidth="1"/>
    <col min="18" max="18" width="45" customWidth="1"/>
    <col min="19" max="33" width="12.88671875" customWidth="1"/>
  </cols>
  <sheetData>
    <row r="1" spans="1:44" x14ac:dyDescent="0.25"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</row>
    <row r="2" spans="1:44" x14ac:dyDescent="0.25">
      <c r="A2" s="350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349"/>
      <c r="R2" s="459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349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</row>
    <row r="3" spans="1:44" x14ac:dyDescent="0.25">
      <c r="A3" s="350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349"/>
      <c r="R3" s="350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349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</row>
    <row r="4" spans="1:44" ht="18" thickBot="1" x14ac:dyDescent="0.35">
      <c r="A4" s="351" t="s">
        <v>174</v>
      </c>
      <c r="B4" s="352"/>
      <c r="C4" s="352"/>
      <c r="D4" s="353"/>
      <c r="E4" s="354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5"/>
      <c r="Q4" s="437"/>
      <c r="R4" s="457" t="s">
        <v>175</v>
      </c>
      <c r="S4" s="288"/>
      <c r="T4" s="288"/>
      <c r="U4" s="289"/>
      <c r="V4" s="287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90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</row>
    <row r="5" spans="1:44" s="347" customFormat="1" x14ac:dyDescent="0.25">
      <c r="A5" s="336" t="s">
        <v>110</v>
      </c>
      <c r="B5" s="337"/>
      <c r="C5" s="346" t="s">
        <v>111</v>
      </c>
      <c r="D5" s="338" t="s">
        <v>62</v>
      </c>
      <c r="E5" s="338" t="s">
        <v>63</v>
      </c>
      <c r="F5" s="338" t="s">
        <v>64</v>
      </c>
      <c r="G5" s="338" t="s">
        <v>65</v>
      </c>
      <c r="H5" s="338" t="s">
        <v>66</v>
      </c>
      <c r="I5" s="338" t="s">
        <v>67</v>
      </c>
      <c r="J5" s="338" t="s">
        <v>68</v>
      </c>
      <c r="K5" s="338" t="s">
        <v>69</v>
      </c>
      <c r="L5" s="338" t="s">
        <v>70</v>
      </c>
      <c r="M5" s="338" t="s">
        <v>71</v>
      </c>
      <c r="N5" s="338" t="s">
        <v>72</v>
      </c>
      <c r="O5" s="338" t="s">
        <v>73</v>
      </c>
      <c r="P5" s="339" t="s">
        <v>91</v>
      </c>
      <c r="Q5" s="362"/>
      <c r="R5" s="458" t="s">
        <v>110</v>
      </c>
      <c r="S5" s="341"/>
      <c r="T5" s="341"/>
      <c r="U5" s="342" t="s">
        <v>75</v>
      </c>
      <c r="V5" s="342" t="s">
        <v>76</v>
      </c>
      <c r="W5" s="342" t="s">
        <v>77</v>
      </c>
      <c r="X5" s="342" t="s">
        <v>78</v>
      </c>
      <c r="Y5" s="342" t="s">
        <v>79</v>
      </c>
      <c r="Z5" s="342" t="s">
        <v>80</v>
      </c>
      <c r="AA5" s="342" t="s">
        <v>81</v>
      </c>
      <c r="AB5" s="342" t="s">
        <v>82</v>
      </c>
      <c r="AC5" s="342" t="s">
        <v>83</v>
      </c>
      <c r="AD5" s="342" t="s">
        <v>84</v>
      </c>
      <c r="AE5" s="342" t="s">
        <v>176</v>
      </c>
      <c r="AF5" s="342" t="s">
        <v>86</v>
      </c>
      <c r="AG5" s="343" t="s">
        <v>91</v>
      </c>
      <c r="AH5" s="348"/>
      <c r="AI5" s="348"/>
      <c r="AJ5" s="348"/>
      <c r="AK5" s="348"/>
      <c r="AL5" s="348"/>
      <c r="AM5" s="348"/>
      <c r="AN5" s="348"/>
      <c r="AO5" s="348"/>
      <c r="AP5" s="348"/>
      <c r="AQ5" s="348"/>
      <c r="AR5" s="348"/>
    </row>
    <row r="6" spans="1:44" x14ac:dyDescent="0.25">
      <c r="A6" s="204" t="s">
        <v>112</v>
      </c>
      <c r="B6" s="205"/>
      <c r="C6" s="206"/>
      <c r="D6" s="207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9"/>
      <c r="Q6" s="438"/>
      <c r="R6" s="11" t="s">
        <v>112</v>
      </c>
      <c r="S6" s="12"/>
      <c r="T6" s="36"/>
      <c r="U6" s="13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9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</row>
    <row r="7" spans="1:44" x14ac:dyDescent="0.25">
      <c r="A7" s="92" t="s">
        <v>114</v>
      </c>
      <c r="B7" s="210"/>
      <c r="C7" s="211"/>
      <c r="D7" s="212">
        <f>'Sales- Conservative'!B36</f>
        <v>0</v>
      </c>
      <c r="E7" s="212">
        <f>'Sales- Conservative'!C36</f>
        <v>0</v>
      </c>
      <c r="F7" s="212">
        <f>'Sales- Conservative'!D36</f>
        <v>0</v>
      </c>
      <c r="G7" s="212">
        <f>'Sales- Conservative'!E36</f>
        <v>0</v>
      </c>
      <c r="H7" s="212">
        <f>'Sales- Conservative'!F36</f>
        <v>0</v>
      </c>
      <c r="I7" s="212">
        <f>'Sales- Conservative'!G36</f>
        <v>0</v>
      </c>
      <c r="J7" s="212">
        <f>'Sales- Conservative'!H36</f>
        <v>0</v>
      </c>
      <c r="K7" s="212">
        <f>'Sales- Conservative'!I36</f>
        <v>0</v>
      </c>
      <c r="L7" s="212">
        <f>'Sales- Conservative'!J36</f>
        <v>0</v>
      </c>
      <c r="M7" s="212">
        <f>'Sales- Conservative'!K36</f>
        <v>0</v>
      </c>
      <c r="N7" s="212">
        <f>'Sales- Conservative'!L36</f>
        <v>0</v>
      </c>
      <c r="O7" s="212">
        <f>'Sales- Conservative'!M36</f>
        <v>0</v>
      </c>
      <c r="P7" s="213">
        <f>SUM(C7:O7)</f>
        <v>0</v>
      </c>
      <c r="Q7" s="437"/>
      <c r="R7" s="55" t="s">
        <v>114</v>
      </c>
      <c r="S7" s="54"/>
      <c r="T7" s="22"/>
      <c r="U7" s="100">
        <f>'Sales- Conservative'!Q36</f>
        <v>0</v>
      </c>
      <c r="V7" s="100">
        <f>'Sales- Conservative'!R36</f>
        <v>0</v>
      </c>
      <c r="W7" s="100">
        <f>'Sales- Conservative'!S36</f>
        <v>0</v>
      </c>
      <c r="X7" s="100">
        <f>'Sales- Conservative'!T36</f>
        <v>0</v>
      </c>
      <c r="Y7" s="100">
        <f>'Sales- Conservative'!U36</f>
        <v>0</v>
      </c>
      <c r="Z7" s="100">
        <f>'Sales- Conservative'!V36</f>
        <v>0</v>
      </c>
      <c r="AA7" s="100">
        <f>'Sales- Conservative'!W36</f>
        <v>0</v>
      </c>
      <c r="AB7" s="100">
        <f>'Sales- Conservative'!X36</f>
        <v>0</v>
      </c>
      <c r="AC7" s="100">
        <f>'Sales- Conservative'!Y36</f>
        <v>0</v>
      </c>
      <c r="AD7" s="100">
        <f>'Sales- Conservative'!Z36</f>
        <v>0</v>
      </c>
      <c r="AE7" s="100">
        <f>'Sales- Conservative'!AA36</f>
        <v>0</v>
      </c>
      <c r="AF7" s="100">
        <f>'Sales- Conservative'!AB36</f>
        <v>0</v>
      </c>
      <c r="AG7" s="103">
        <f>SUM(T7:AF7)</f>
        <v>0</v>
      </c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</row>
    <row r="8" spans="1:44" x14ac:dyDescent="0.25">
      <c r="A8" s="214" t="s">
        <v>115</v>
      </c>
      <c r="B8" s="211"/>
      <c r="C8" s="211"/>
      <c r="D8" s="215">
        <f t="shared" ref="D8:P8" si="0">SUM(D7:D7)</f>
        <v>0</v>
      </c>
      <c r="E8" s="215">
        <f t="shared" si="0"/>
        <v>0</v>
      </c>
      <c r="F8" s="215">
        <f t="shared" si="0"/>
        <v>0</v>
      </c>
      <c r="G8" s="215">
        <f t="shared" si="0"/>
        <v>0</v>
      </c>
      <c r="H8" s="215">
        <f t="shared" si="0"/>
        <v>0</v>
      </c>
      <c r="I8" s="215">
        <f t="shared" si="0"/>
        <v>0</v>
      </c>
      <c r="J8" s="215">
        <f t="shared" si="0"/>
        <v>0</v>
      </c>
      <c r="K8" s="215">
        <f t="shared" si="0"/>
        <v>0</v>
      </c>
      <c r="L8" s="215">
        <f t="shared" si="0"/>
        <v>0</v>
      </c>
      <c r="M8" s="215">
        <f t="shared" si="0"/>
        <v>0</v>
      </c>
      <c r="N8" s="215">
        <f t="shared" si="0"/>
        <v>0</v>
      </c>
      <c r="O8" s="215">
        <f t="shared" si="0"/>
        <v>0</v>
      </c>
      <c r="P8" s="213">
        <f t="shared" si="0"/>
        <v>0</v>
      </c>
      <c r="Q8" s="438"/>
      <c r="R8" s="21" t="s">
        <v>115</v>
      </c>
      <c r="S8" s="22"/>
      <c r="T8" s="22"/>
      <c r="U8" s="101">
        <f t="shared" ref="U8:AG8" si="1">SUM(U7:U7)</f>
        <v>0</v>
      </c>
      <c r="V8" s="101">
        <f t="shared" si="1"/>
        <v>0</v>
      </c>
      <c r="W8" s="101">
        <f t="shared" si="1"/>
        <v>0</v>
      </c>
      <c r="X8" s="101">
        <f t="shared" si="1"/>
        <v>0</v>
      </c>
      <c r="Y8" s="101">
        <f t="shared" si="1"/>
        <v>0</v>
      </c>
      <c r="Z8" s="101">
        <f t="shared" si="1"/>
        <v>0</v>
      </c>
      <c r="AA8" s="101">
        <f t="shared" si="1"/>
        <v>0</v>
      </c>
      <c r="AB8" s="101">
        <f t="shared" si="1"/>
        <v>0</v>
      </c>
      <c r="AC8" s="101">
        <f t="shared" si="1"/>
        <v>0</v>
      </c>
      <c r="AD8" s="101">
        <f t="shared" si="1"/>
        <v>0</v>
      </c>
      <c r="AE8" s="101">
        <f t="shared" si="1"/>
        <v>0</v>
      </c>
      <c r="AF8" s="101">
        <f t="shared" si="1"/>
        <v>0</v>
      </c>
      <c r="AG8" s="103">
        <f t="shared" si="1"/>
        <v>0</v>
      </c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</row>
    <row r="9" spans="1:44" x14ac:dyDescent="0.25">
      <c r="A9" s="216" t="s">
        <v>116</v>
      </c>
      <c r="B9" s="217"/>
      <c r="C9" s="217"/>
      <c r="D9" s="218" t="e">
        <f>D8/$P$8</f>
        <v>#DIV/0!</v>
      </c>
      <c r="E9" s="218" t="e">
        <f t="shared" ref="E9:O9" si="2">E8/$P$8</f>
        <v>#DIV/0!</v>
      </c>
      <c r="F9" s="218" t="e">
        <f t="shared" si="2"/>
        <v>#DIV/0!</v>
      </c>
      <c r="G9" s="218" t="e">
        <f t="shared" si="2"/>
        <v>#DIV/0!</v>
      </c>
      <c r="H9" s="218" t="e">
        <f t="shared" si="2"/>
        <v>#DIV/0!</v>
      </c>
      <c r="I9" s="218" t="e">
        <f t="shared" si="2"/>
        <v>#DIV/0!</v>
      </c>
      <c r="J9" s="218" t="e">
        <f t="shared" si="2"/>
        <v>#DIV/0!</v>
      </c>
      <c r="K9" s="218" t="e">
        <f t="shared" si="2"/>
        <v>#DIV/0!</v>
      </c>
      <c r="L9" s="218" t="e">
        <f t="shared" si="2"/>
        <v>#DIV/0!</v>
      </c>
      <c r="M9" s="218" t="e">
        <f t="shared" si="2"/>
        <v>#DIV/0!</v>
      </c>
      <c r="N9" s="218" t="e">
        <f t="shared" si="2"/>
        <v>#DIV/0!</v>
      </c>
      <c r="O9" s="218" t="e">
        <f t="shared" si="2"/>
        <v>#DIV/0!</v>
      </c>
      <c r="P9" s="219" t="e">
        <f>SUM(D9:O9)</f>
        <v>#DIV/0!</v>
      </c>
      <c r="Q9" s="313"/>
      <c r="R9" s="56" t="s">
        <v>116</v>
      </c>
      <c r="S9" s="57"/>
      <c r="T9" s="57"/>
      <c r="U9" s="58" t="e">
        <f>U8/$AG$8</f>
        <v>#DIV/0!</v>
      </c>
      <c r="V9" s="58" t="e">
        <f t="shared" ref="V9:AF9" si="3">V8/$AG$8</f>
        <v>#DIV/0!</v>
      </c>
      <c r="W9" s="58" t="e">
        <f t="shared" si="3"/>
        <v>#DIV/0!</v>
      </c>
      <c r="X9" s="58" t="e">
        <f t="shared" si="3"/>
        <v>#DIV/0!</v>
      </c>
      <c r="Y9" s="58" t="e">
        <f t="shared" si="3"/>
        <v>#DIV/0!</v>
      </c>
      <c r="Z9" s="58" t="e">
        <f t="shared" si="3"/>
        <v>#DIV/0!</v>
      </c>
      <c r="AA9" s="58" t="e">
        <f t="shared" si="3"/>
        <v>#DIV/0!</v>
      </c>
      <c r="AB9" s="58" t="e">
        <f t="shared" si="3"/>
        <v>#DIV/0!</v>
      </c>
      <c r="AC9" s="58" t="e">
        <f t="shared" si="3"/>
        <v>#DIV/0!</v>
      </c>
      <c r="AD9" s="58" t="e">
        <f t="shared" si="3"/>
        <v>#DIV/0!</v>
      </c>
      <c r="AE9" s="58" t="e">
        <f t="shared" si="3"/>
        <v>#DIV/0!</v>
      </c>
      <c r="AF9" s="58" t="e">
        <f t="shared" si="3"/>
        <v>#DIV/0!</v>
      </c>
      <c r="AG9" s="146" t="e">
        <f>SUM(U9:AF9)</f>
        <v>#DIV/0!</v>
      </c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</row>
    <row r="10" spans="1:44" x14ac:dyDescent="0.25">
      <c r="A10" s="93" t="s">
        <v>177</v>
      </c>
      <c r="B10" s="537"/>
      <c r="C10" s="212">
        <f>'Start-Up Costs'!C47</f>
        <v>0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213">
        <f>SUM(C10:O10)</f>
        <v>0</v>
      </c>
      <c r="Q10" s="313"/>
      <c r="R10" s="55" t="s">
        <v>118</v>
      </c>
      <c r="S10" s="530"/>
      <c r="T10" s="6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147">
        <f>SUM(T10:AF10)</f>
        <v>0</v>
      </c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</row>
    <row r="11" spans="1:44" x14ac:dyDescent="0.25">
      <c r="A11" s="538" t="s">
        <v>119</v>
      </c>
      <c r="B11" s="537"/>
      <c r="C11" s="540">
        <f>'Start-Up Costs'!D47</f>
        <v>0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213">
        <f>SUM(C11:O11)</f>
        <v>0</v>
      </c>
      <c r="Q11" s="438"/>
      <c r="R11" s="531" t="s">
        <v>119</v>
      </c>
      <c r="S11" s="530"/>
      <c r="T11" s="533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103">
        <f>SUM(T11:AF11)</f>
        <v>0</v>
      </c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</row>
    <row r="12" spans="1:44" x14ac:dyDescent="0.25">
      <c r="A12" s="92" t="s">
        <v>121</v>
      </c>
      <c r="B12" s="537"/>
      <c r="C12" s="540">
        <f>'Start-Up Costs'!E47</f>
        <v>0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213">
        <f>SUM(C12:O12)</f>
        <v>0</v>
      </c>
      <c r="Q12" s="437"/>
      <c r="R12" s="55" t="s">
        <v>121</v>
      </c>
      <c r="S12" s="530"/>
      <c r="T12" s="534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147">
        <f>SUM(T12:AF12)</f>
        <v>0</v>
      </c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</row>
    <row r="13" spans="1:44" x14ac:dyDescent="0.25">
      <c r="A13" s="214" t="s">
        <v>178</v>
      </c>
      <c r="B13" s="211"/>
      <c r="C13" s="215">
        <f t="shared" ref="C13:O13" si="4">SUM(C10:C12)</f>
        <v>0</v>
      </c>
      <c r="D13" s="220">
        <f t="shared" si="4"/>
        <v>0</v>
      </c>
      <c r="E13" s="220">
        <f>SUM(E10:E12)</f>
        <v>0</v>
      </c>
      <c r="F13" s="220">
        <f>SUM(F10:F12)</f>
        <v>0</v>
      </c>
      <c r="G13" s="220">
        <f t="shared" si="4"/>
        <v>0</v>
      </c>
      <c r="H13" s="220">
        <f t="shared" si="4"/>
        <v>0</v>
      </c>
      <c r="I13" s="220">
        <f t="shared" si="4"/>
        <v>0</v>
      </c>
      <c r="J13" s="220">
        <f t="shared" si="4"/>
        <v>0</v>
      </c>
      <c r="K13" s="220">
        <f t="shared" si="4"/>
        <v>0</v>
      </c>
      <c r="L13" s="220">
        <f t="shared" si="4"/>
        <v>0</v>
      </c>
      <c r="M13" s="220">
        <f t="shared" si="4"/>
        <v>0</v>
      </c>
      <c r="N13" s="220">
        <f t="shared" si="4"/>
        <v>0</v>
      </c>
      <c r="O13" s="220">
        <f t="shared" si="4"/>
        <v>0</v>
      </c>
      <c r="P13" s="213">
        <f>SUM(C13:O13)</f>
        <v>0</v>
      </c>
      <c r="Q13" s="311"/>
      <c r="R13" s="21" t="s">
        <v>178</v>
      </c>
      <c r="S13" s="22"/>
      <c r="T13" s="61"/>
      <c r="U13" s="102">
        <f t="shared" ref="U13" si="5">SUM(U10:U12)</f>
        <v>0</v>
      </c>
      <c r="V13" s="102">
        <f>SUM(V10:V12)</f>
        <v>0</v>
      </c>
      <c r="W13" s="102">
        <f>SUM(W10:W12)</f>
        <v>0</v>
      </c>
      <c r="X13" s="102">
        <f t="shared" ref="X13:AF13" si="6">SUM(X10:X12)</f>
        <v>0</v>
      </c>
      <c r="Y13" s="102">
        <f t="shared" si="6"/>
        <v>0</v>
      </c>
      <c r="Z13" s="102">
        <f t="shared" si="6"/>
        <v>0</v>
      </c>
      <c r="AA13" s="102">
        <f t="shared" si="6"/>
        <v>0</v>
      </c>
      <c r="AB13" s="102">
        <f t="shared" si="6"/>
        <v>0</v>
      </c>
      <c r="AC13" s="102">
        <f t="shared" si="6"/>
        <v>0</v>
      </c>
      <c r="AD13" s="102">
        <f t="shared" si="6"/>
        <v>0</v>
      </c>
      <c r="AE13" s="102">
        <f t="shared" si="6"/>
        <v>0</v>
      </c>
      <c r="AF13" s="102">
        <f t="shared" si="6"/>
        <v>0</v>
      </c>
      <c r="AG13" s="147">
        <f>SUM(T13:AF13)</f>
        <v>0</v>
      </c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</row>
    <row r="14" spans="1:44" x14ac:dyDescent="0.25">
      <c r="A14" s="221" t="s">
        <v>124</v>
      </c>
      <c r="B14" s="222"/>
      <c r="C14" s="215">
        <f t="shared" ref="C14:O14" si="7">+C8+C13</f>
        <v>0</v>
      </c>
      <c r="D14" s="215">
        <f t="shared" si="7"/>
        <v>0</v>
      </c>
      <c r="E14" s="215">
        <f t="shared" si="7"/>
        <v>0</v>
      </c>
      <c r="F14" s="215">
        <f t="shared" si="7"/>
        <v>0</v>
      </c>
      <c r="G14" s="215">
        <f t="shared" si="7"/>
        <v>0</v>
      </c>
      <c r="H14" s="215">
        <f t="shared" si="7"/>
        <v>0</v>
      </c>
      <c r="I14" s="215">
        <f t="shared" si="7"/>
        <v>0</v>
      </c>
      <c r="J14" s="215">
        <f t="shared" si="7"/>
        <v>0</v>
      </c>
      <c r="K14" s="215">
        <f t="shared" si="7"/>
        <v>0</v>
      </c>
      <c r="L14" s="215">
        <f t="shared" si="7"/>
        <v>0</v>
      </c>
      <c r="M14" s="215">
        <f t="shared" si="7"/>
        <v>0</v>
      </c>
      <c r="N14" s="215">
        <f t="shared" si="7"/>
        <v>0</v>
      </c>
      <c r="O14" s="215">
        <f t="shared" si="7"/>
        <v>0</v>
      </c>
      <c r="P14" s="213">
        <f>SUM(C14:O14)</f>
        <v>0</v>
      </c>
      <c r="Q14" s="311"/>
      <c r="R14" s="23" t="s">
        <v>124</v>
      </c>
      <c r="S14" s="447"/>
      <c r="T14" s="62"/>
      <c r="U14" s="101">
        <f t="shared" ref="U14:AF14" si="8">+U8+U13</f>
        <v>0</v>
      </c>
      <c r="V14" s="101">
        <f t="shared" si="8"/>
        <v>0</v>
      </c>
      <c r="W14" s="101">
        <f t="shared" si="8"/>
        <v>0</v>
      </c>
      <c r="X14" s="101">
        <f t="shared" si="8"/>
        <v>0</v>
      </c>
      <c r="Y14" s="101">
        <f t="shared" si="8"/>
        <v>0</v>
      </c>
      <c r="Z14" s="101">
        <f t="shared" si="8"/>
        <v>0</v>
      </c>
      <c r="AA14" s="101">
        <f t="shared" si="8"/>
        <v>0</v>
      </c>
      <c r="AB14" s="101">
        <f t="shared" si="8"/>
        <v>0</v>
      </c>
      <c r="AC14" s="101">
        <f t="shared" si="8"/>
        <v>0</v>
      </c>
      <c r="AD14" s="101">
        <f t="shared" si="8"/>
        <v>0</v>
      </c>
      <c r="AE14" s="101">
        <f t="shared" si="8"/>
        <v>0</v>
      </c>
      <c r="AF14" s="101">
        <f t="shared" si="8"/>
        <v>0</v>
      </c>
      <c r="AG14" s="103">
        <f>SUM(T14:AF14)</f>
        <v>0</v>
      </c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</row>
    <row r="15" spans="1:44" x14ac:dyDescent="0.25">
      <c r="A15" s="204" t="s">
        <v>125</v>
      </c>
      <c r="B15" s="205"/>
      <c r="C15" s="206"/>
      <c r="D15" s="207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23"/>
      <c r="Q15" s="312"/>
      <c r="R15" s="11" t="s">
        <v>125</v>
      </c>
      <c r="S15" s="12"/>
      <c r="T15" s="36"/>
      <c r="U15" s="13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59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</row>
    <row r="16" spans="1:44" x14ac:dyDescent="0.25">
      <c r="A16" s="445" t="s">
        <v>126</v>
      </c>
      <c r="B16" s="224"/>
      <c r="C16" s="225"/>
      <c r="D16" s="11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226"/>
      <c r="Q16" s="438"/>
      <c r="R16" s="30" t="s">
        <v>126</v>
      </c>
      <c r="S16" s="27"/>
      <c r="T16" s="37"/>
      <c r="U16" s="11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148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</row>
    <row r="17" spans="1:44" x14ac:dyDescent="0.25">
      <c r="A17" s="94" t="s">
        <v>127</v>
      </c>
      <c r="B17" s="535"/>
      <c r="C17" s="304" t="s">
        <v>128</v>
      </c>
      <c r="D17" s="212">
        <f t="shared" ref="D17:O17" si="9">+D7*$B$17</f>
        <v>0</v>
      </c>
      <c r="E17" s="212">
        <f t="shared" si="9"/>
        <v>0</v>
      </c>
      <c r="F17" s="212">
        <f t="shared" si="9"/>
        <v>0</v>
      </c>
      <c r="G17" s="212">
        <f t="shared" si="9"/>
        <v>0</v>
      </c>
      <c r="H17" s="212">
        <f t="shared" si="9"/>
        <v>0</v>
      </c>
      <c r="I17" s="212">
        <f t="shared" si="9"/>
        <v>0</v>
      </c>
      <c r="J17" s="212">
        <f t="shared" si="9"/>
        <v>0</v>
      </c>
      <c r="K17" s="212">
        <f t="shared" si="9"/>
        <v>0</v>
      </c>
      <c r="L17" s="212">
        <f t="shared" si="9"/>
        <v>0</v>
      </c>
      <c r="M17" s="212">
        <f t="shared" si="9"/>
        <v>0</v>
      </c>
      <c r="N17" s="212">
        <f t="shared" si="9"/>
        <v>0</v>
      </c>
      <c r="O17" s="212">
        <f t="shared" si="9"/>
        <v>0</v>
      </c>
      <c r="P17" s="213">
        <f>SUM(C17:O17)</f>
        <v>0</v>
      </c>
      <c r="Q17" s="437"/>
      <c r="R17" s="26" t="s">
        <v>127</v>
      </c>
      <c r="S17" s="541"/>
      <c r="T17" s="357" t="s">
        <v>128</v>
      </c>
      <c r="U17" s="100">
        <f t="shared" ref="U17:AF17" si="10">+U7*$B$17</f>
        <v>0</v>
      </c>
      <c r="V17" s="100">
        <f t="shared" si="10"/>
        <v>0</v>
      </c>
      <c r="W17" s="100">
        <f t="shared" si="10"/>
        <v>0</v>
      </c>
      <c r="X17" s="100">
        <f t="shared" si="10"/>
        <v>0</v>
      </c>
      <c r="Y17" s="100">
        <f t="shared" si="10"/>
        <v>0</v>
      </c>
      <c r="Z17" s="100">
        <f t="shared" si="10"/>
        <v>0</v>
      </c>
      <c r="AA17" s="100">
        <f t="shared" si="10"/>
        <v>0</v>
      </c>
      <c r="AB17" s="100">
        <f t="shared" si="10"/>
        <v>0</v>
      </c>
      <c r="AC17" s="100">
        <f t="shared" si="10"/>
        <v>0</v>
      </c>
      <c r="AD17" s="100">
        <f t="shared" si="10"/>
        <v>0</v>
      </c>
      <c r="AE17" s="100">
        <f t="shared" si="10"/>
        <v>0</v>
      </c>
      <c r="AF17" s="100">
        <f t="shared" si="10"/>
        <v>0</v>
      </c>
      <c r="AG17" s="103">
        <f>SUM(T17:AF17)</f>
        <v>0</v>
      </c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</row>
    <row r="18" spans="1:44" x14ac:dyDescent="0.25">
      <c r="A18" s="221" t="s">
        <v>129</v>
      </c>
      <c r="B18" s="227"/>
      <c r="C18" s="227"/>
      <c r="D18" s="215">
        <f t="shared" ref="D18:P18" si="11">SUM(D17:D17)</f>
        <v>0</v>
      </c>
      <c r="E18" s="215">
        <f t="shared" si="11"/>
        <v>0</v>
      </c>
      <c r="F18" s="215">
        <f t="shared" si="11"/>
        <v>0</v>
      </c>
      <c r="G18" s="215">
        <f t="shared" si="11"/>
        <v>0</v>
      </c>
      <c r="H18" s="215">
        <f t="shared" si="11"/>
        <v>0</v>
      </c>
      <c r="I18" s="215">
        <f t="shared" si="11"/>
        <v>0</v>
      </c>
      <c r="J18" s="215">
        <f t="shared" si="11"/>
        <v>0</v>
      </c>
      <c r="K18" s="215">
        <f t="shared" si="11"/>
        <v>0</v>
      </c>
      <c r="L18" s="215">
        <f t="shared" si="11"/>
        <v>0</v>
      </c>
      <c r="M18" s="215">
        <f t="shared" si="11"/>
        <v>0</v>
      </c>
      <c r="N18" s="215">
        <f t="shared" si="11"/>
        <v>0</v>
      </c>
      <c r="O18" s="215">
        <f t="shared" si="11"/>
        <v>0</v>
      </c>
      <c r="P18" s="213">
        <f t="shared" si="11"/>
        <v>0</v>
      </c>
      <c r="Q18" s="437"/>
      <c r="R18" s="23" t="s">
        <v>129</v>
      </c>
      <c r="S18" s="24"/>
      <c r="T18" s="24"/>
      <c r="U18" s="101">
        <f t="shared" ref="U18:AG18" si="12">SUM(U17:U17)</f>
        <v>0</v>
      </c>
      <c r="V18" s="101">
        <f t="shared" si="12"/>
        <v>0</v>
      </c>
      <c r="W18" s="101">
        <f t="shared" si="12"/>
        <v>0</v>
      </c>
      <c r="X18" s="101">
        <f t="shared" si="12"/>
        <v>0</v>
      </c>
      <c r="Y18" s="101">
        <f t="shared" si="12"/>
        <v>0</v>
      </c>
      <c r="Z18" s="101">
        <f t="shared" si="12"/>
        <v>0</v>
      </c>
      <c r="AA18" s="101">
        <f t="shared" si="12"/>
        <v>0</v>
      </c>
      <c r="AB18" s="101">
        <f t="shared" si="12"/>
        <v>0</v>
      </c>
      <c r="AC18" s="101">
        <f t="shared" si="12"/>
        <v>0</v>
      </c>
      <c r="AD18" s="101">
        <f t="shared" si="12"/>
        <v>0</v>
      </c>
      <c r="AE18" s="101">
        <f t="shared" si="12"/>
        <v>0</v>
      </c>
      <c r="AF18" s="101">
        <f t="shared" si="12"/>
        <v>0</v>
      </c>
      <c r="AG18" s="103">
        <f t="shared" si="12"/>
        <v>0</v>
      </c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</row>
    <row r="19" spans="1:44" x14ac:dyDescent="0.25">
      <c r="A19" s="87" t="s">
        <v>130</v>
      </c>
      <c r="B19" s="88"/>
      <c r="C19" s="89"/>
      <c r="D19" s="90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228"/>
      <c r="Q19" s="311"/>
      <c r="R19" s="63" t="s">
        <v>130</v>
      </c>
      <c r="S19" s="64"/>
      <c r="T19" s="65"/>
      <c r="U19" s="66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59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</row>
    <row r="20" spans="1:44" ht="14.4" x14ac:dyDescent="0.3">
      <c r="A20" s="179" t="str">
        <f>'Cashflow - Yr1+Yr2'!A19</f>
        <v xml:space="preserve">Owner's draw </v>
      </c>
      <c r="B20" s="197">
        <f>'Cashflow - Yr1+Yr2'!B19</f>
        <v>0</v>
      </c>
      <c r="C20" s="198">
        <f>'Cashflow - Yr1+Yr2'!C19</f>
        <v>0</v>
      </c>
      <c r="D20" s="199">
        <f>'Cashflow - Yr1+Yr2'!D19</f>
        <v>0</v>
      </c>
      <c r="E20" s="200">
        <f>'Cashflow - Yr1+Yr2'!E19</f>
        <v>0</v>
      </c>
      <c r="F20" s="198">
        <f>'Cashflow - Yr1+Yr2'!F19</f>
        <v>0</v>
      </c>
      <c r="G20" s="199">
        <f>'Cashflow - Yr1+Yr2'!G19</f>
        <v>0</v>
      </c>
      <c r="H20" s="200">
        <f>'Cashflow - Yr1+Yr2'!H19</f>
        <v>0</v>
      </c>
      <c r="I20" s="200">
        <f>'Cashflow - Yr1+Yr2'!I19</f>
        <v>0</v>
      </c>
      <c r="J20" s="200">
        <f>'Cashflow - Yr1+Yr2'!J19</f>
        <v>0</v>
      </c>
      <c r="K20" s="200">
        <f>'Cashflow - Yr1+Yr2'!K19</f>
        <v>0</v>
      </c>
      <c r="L20" s="200">
        <f>'Cashflow - Yr1+Yr2'!L19</f>
        <v>0</v>
      </c>
      <c r="M20" s="200">
        <f>'Cashflow - Yr1+Yr2'!M19</f>
        <v>0</v>
      </c>
      <c r="N20" s="200">
        <f>'Cashflow - Yr1+Yr2'!N19</f>
        <v>0</v>
      </c>
      <c r="O20" s="198">
        <f>'Cashflow - Yr1+Yr2'!O19</f>
        <v>0</v>
      </c>
      <c r="P20" s="213">
        <f t="shared" ref="P20:P51" si="13">SUM(C20:O20)</f>
        <v>0</v>
      </c>
      <c r="Q20" s="437"/>
      <c r="R20" s="181" t="str">
        <f>'Cashflow - Yr1+Yr2'!R19</f>
        <v xml:space="preserve">Owner's draw </v>
      </c>
      <c r="S20" s="542">
        <f>'Cashflow - Yr1+Yr2'!S19</f>
        <v>0</v>
      </c>
      <c r="T20" s="542">
        <f>'Cashflow - Yr1+Yr2'!T19</f>
        <v>0</v>
      </c>
      <c r="U20" s="184">
        <f>'Cashflow - Yr1+Yr2'!U19</f>
        <v>0</v>
      </c>
      <c r="V20" s="184">
        <f>'Cashflow - Yr1+Yr2'!V19</f>
        <v>0</v>
      </c>
      <c r="W20" s="184">
        <f>'Cashflow - Yr1+Yr2'!W19</f>
        <v>0</v>
      </c>
      <c r="X20" s="184">
        <f>'Cashflow - Yr1+Yr2'!X19</f>
        <v>0</v>
      </c>
      <c r="Y20" s="184">
        <f>'Cashflow - Yr1+Yr2'!Y19</f>
        <v>0</v>
      </c>
      <c r="Z20" s="184">
        <f>'Cashflow - Yr1+Yr2'!Z19</f>
        <v>0</v>
      </c>
      <c r="AA20" s="184">
        <f>'Cashflow - Yr1+Yr2'!AA19</f>
        <v>0</v>
      </c>
      <c r="AB20" s="184">
        <f>'Cashflow - Yr1+Yr2'!AB19</f>
        <v>0</v>
      </c>
      <c r="AC20" s="184">
        <f>'Cashflow - Yr1+Yr2'!AC19</f>
        <v>0</v>
      </c>
      <c r="AD20" s="184">
        <f>'Cashflow - Yr1+Yr2'!AD19</f>
        <v>0</v>
      </c>
      <c r="AE20" s="184">
        <f>'Cashflow - Yr1+Yr2'!AE19</f>
        <v>0</v>
      </c>
      <c r="AF20" s="184">
        <f>'Cashflow - Yr1+Yr2'!AF19</f>
        <v>0</v>
      </c>
      <c r="AG20" s="103">
        <f t="shared" ref="AG20:AG51" si="14">SUM(T20:AF20)</f>
        <v>0</v>
      </c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</row>
    <row r="21" spans="1:44" x14ac:dyDescent="0.25">
      <c r="A21" s="179" t="str">
        <f>'Cashflow - Yr1+Yr2'!A20</f>
        <v xml:space="preserve">Employee's salaries </v>
      </c>
      <c r="B21" s="190">
        <f>'Cashflow - Yr1+Yr2'!B20</f>
        <v>0</v>
      </c>
      <c r="C21" s="188">
        <f>'Cashflow - Yr1+Yr2'!C20</f>
        <v>0</v>
      </c>
      <c r="D21" s="190">
        <f>'Cashflow - Yr1+Yr2'!D20</f>
        <v>0</v>
      </c>
      <c r="E21" s="190">
        <f>'Cashflow - Yr1+Yr2'!E20</f>
        <v>0</v>
      </c>
      <c r="F21" s="190">
        <f>'Cashflow - Yr1+Yr2'!F20</f>
        <v>0</v>
      </c>
      <c r="G21" s="190">
        <f>'Cashflow - Yr1+Yr2'!G20</f>
        <v>0</v>
      </c>
      <c r="H21" s="187">
        <f>'Cashflow - Yr1+Yr2'!H20</f>
        <v>0</v>
      </c>
      <c r="I21" s="190">
        <f>'Cashflow - Yr1+Yr2'!I20</f>
        <v>0</v>
      </c>
      <c r="J21" s="190">
        <f>'Cashflow - Yr1+Yr2'!J20</f>
        <v>0</v>
      </c>
      <c r="K21" s="188">
        <f>'Cashflow - Yr1+Yr2'!K20</f>
        <v>0</v>
      </c>
      <c r="L21" s="190">
        <f>'Cashflow - Yr1+Yr2'!L20</f>
        <v>0</v>
      </c>
      <c r="M21" s="190">
        <f>'Cashflow - Yr1+Yr2'!M20</f>
        <v>0</v>
      </c>
      <c r="N21" s="190">
        <f>'Cashflow - Yr1+Yr2'!N20</f>
        <v>0</v>
      </c>
      <c r="O21" s="188">
        <f>'Cashflow - Yr1+Yr2'!O20</f>
        <v>0</v>
      </c>
      <c r="P21" s="213">
        <f t="shared" si="13"/>
        <v>0</v>
      </c>
      <c r="Q21" s="437"/>
      <c r="R21" s="181" t="str">
        <f>'Cashflow - Yr1+Yr2'!R20</f>
        <v xml:space="preserve">Employee's salaries </v>
      </c>
      <c r="S21" s="542">
        <f>'Cashflow - Yr1+Yr2'!S20</f>
        <v>0</v>
      </c>
      <c r="T21" s="542">
        <f>'Cashflow - Yr1+Yr2'!T20</f>
        <v>0</v>
      </c>
      <c r="U21" s="184">
        <f>'Cashflow - Yr1+Yr2'!U20</f>
        <v>0</v>
      </c>
      <c r="V21" s="184">
        <f>'Cashflow - Yr1+Yr2'!V20</f>
        <v>0</v>
      </c>
      <c r="W21" s="184">
        <f>'Cashflow - Yr1+Yr2'!W20</f>
        <v>0</v>
      </c>
      <c r="X21" s="184">
        <f>'Cashflow - Yr1+Yr2'!X20</f>
        <v>0</v>
      </c>
      <c r="Y21" s="184">
        <f>'Cashflow - Yr1+Yr2'!Y20</f>
        <v>0</v>
      </c>
      <c r="Z21" s="184">
        <f>'Cashflow - Yr1+Yr2'!Z20</f>
        <v>0</v>
      </c>
      <c r="AA21" s="184">
        <f>'Cashflow - Yr1+Yr2'!AA20</f>
        <v>0</v>
      </c>
      <c r="AB21" s="184">
        <f>'Cashflow - Yr1+Yr2'!AB20</f>
        <v>0</v>
      </c>
      <c r="AC21" s="184">
        <f>'Cashflow - Yr1+Yr2'!AC20</f>
        <v>0</v>
      </c>
      <c r="AD21" s="184">
        <f>'Cashflow - Yr1+Yr2'!AD20</f>
        <v>0</v>
      </c>
      <c r="AE21" s="184">
        <f>'Cashflow - Yr1+Yr2'!AE20</f>
        <v>0</v>
      </c>
      <c r="AF21" s="184">
        <f>'Cashflow - Yr1+Yr2'!AF20</f>
        <v>0</v>
      </c>
      <c r="AG21" s="103">
        <f t="shared" si="14"/>
        <v>0</v>
      </c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</row>
    <row r="22" spans="1:44" x14ac:dyDescent="0.25">
      <c r="A22" s="179" t="str">
        <f>'Cashflow - Yr1+Yr2'!A21</f>
        <v xml:space="preserve">Legal or professional fees </v>
      </c>
      <c r="B22" s="193">
        <f>'Cashflow - Yr1+Yr2'!B21</f>
        <v>0</v>
      </c>
      <c r="C22" s="194">
        <f>'Cashflow - Yr1+Yr2'!C21</f>
        <v>0</v>
      </c>
      <c r="D22" s="193">
        <f>'Cashflow - Yr1+Yr2'!D21</f>
        <v>0</v>
      </c>
      <c r="E22" s="193">
        <f>'Cashflow - Yr1+Yr2'!E21</f>
        <v>0</v>
      </c>
      <c r="F22" s="193">
        <f>'Cashflow - Yr1+Yr2'!F21</f>
        <v>0</v>
      </c>
      <c r="G22" s="193">
        <f>'Cashflow - Yr1+Yr2'!G21</f>
        <v>0</v>
      </c>
      <c r="H22" s="195">
        <f>'Cashflow - Yr1+Yr2'!H21</f>
        <v>0</v>
      </c>
      <c r="I22" s="193">
        <f>'Cashflow - Yr1+Yr2'!I21</f>
        <v>0</v>
      </c>
      <c r="J22" s="193">
        <f>'Cashflow - Yr1+Yr2'!J21</f>
        <v>0</v>
      </c>
      <c r="K22" s="194">
        <f>'Cashflow - Yr1+Yr2'!K21</f>
        <v>0</v>
      </c>
      <c r="L22" s="193">
        <f>'Cashflow - Yr1+Yr2'!L21</f>
        <v>0</v>
      </c>
      <c r="M22" s="193">
        <f>'Cashflow - Yr1+Yr2'!M21</f>
        <v>0</v>
      </c>
      <c r="N22" s="193">
        <f>'Cashflow - Yr1+Yr2'!N21</f>
        <v>0</v>
      </c>
      <c r="O22" s="194">
        <f>'Cashflow - Yr1+Yr2'!O21</f>
        <v>0</v>
      </c>
      <c r="P22" s="213">
        <f t="shared" si="13"/>
        <v>0</v>
      </c>
      <c r="Q22" s="437"/>
      <c r="R22" s="181" t="str">
        <f>'Cashflow - Yr1+Yr2'!R21</f>
        <v xml:space="preserve">Legal or professional fees </v>
      </c>
      <c r="S22" s="542">
        <f>'Cashflow - Yr1+Yr2'!S21</f>
        <v>0</v>
      </c>
      <c r="T22" s="542">
        <f>'Cashflow - Yr1+Yr2'!T21</f>
        <v>0</v>
      </c>
      <c r="U22" s="184">
        <f>'Cashflow - Yr1+Yr2'!U21</f>
        <v>0</v>
      </c>
      <c r="V22" s="184">
        <f>'Cashflow - Yr1+Yr2'!V21</f>
        <v>0</v>
      </c>
      <c r="W22" s="184">
        <f>'Cashflow - Yr1+Yr2'!W21</f>
        <v>0</v>
      </c>
      <c r="X22" s="184">
        <f>'Cashflow - Yr1+Yr2'!X21</f>
        <v>0</v>
      </c>
      <c r="Y22" s="184">
        <f>'Cashflow - Yr1+Yr2'!Y21</f>
        <v>0</v>
      </c>
      <c r="Z22" s="184">
        <f>'Cashflow - Yr1+Yr2'!Z21</f>
        <v>0</v>
      </c>
      <c r="AA22" s="184">
        <f>'Cashflow - Yr1+Yr2'!AA21</f>
        <v>0</v>
      </c>
      <c r="AB22" s="184">
        <f>'Cashflow - Yr1+Yr2'!AB21</f>
        <v>0</v>
      </c>
      <c r="AC22" s="184">
        <f>'Cashflow - Yr1+Yr2'!AC21</f>
        <v>0</v>
      </c>
      <c r="AD22" s="184">
        <f>'Cashflow - Yr1+Yr2'!AD21</f>
        <v>0</v>
      </c>
      <c r="AE22" s="184">
        <f>'Cashflow - Yr1+Yr2'!AE21</f>
        <v>0</v>
      </c>
      <c r="AF22" s="184">
        <f>'Cashflow - Yr1+Yr2'!AF21</f>
        <v>0</v>
      </c>
      <c r="AG22" s="103">
        <f t="shared" si="14"/>
        <v>0</v>
      </c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</row>
    <row r="23" spans="1:44" x14ac:dyDescent="0.25">
      <c r="A23" s="543" t="str">
        <f>'Cashflow - Yr1+Yr2'!A22</f>
        <v>Accounting</v>
      </c>
      <c r="B23" s="189">
        <f>'Cashflow - Yr1+Yr2'!B22</f>
        <v>0</v>
      </c>
      <c r="C23" s="186">
        <f>'Cashflow - Yr1+Yr2'!C22</f>
        <v>0</v>
      </c>
      <c r="D23" s="189">
        <f>'Cashflow - Yr1+Yr2'!D22</f>
        <v>0</v>
      </c>
      <c r="E23" s="189">
        <f>'Cashflow - Yr1+Yr2'!E22</f>
        <v>0</v>
      </c>
      <c r="F23" s="189">
        <f>'Cashflow - Yr1+Yr2'!F22</f>
        <v>0</v>
      </c>
      <c r="G23" s="189">
        <f>'Cashflow - Yr1+Yr2'!G22</f>
        <v>0</v>
      </c>
      <c r="H23" s="183">
        <f>'Cashflow - Yr1+Yr2'!H22</f>
        <v>0</v>
      </c>
      <c r="I23" s="189">
        <f>'Cashflow - Yr1+Yr2'!I22</f>
        <v>0</v>
      </c>
      <c r="J23" s="189">
        <f>'Cashflow - Yr1+Yr2'!J22</f>
        <v>0</v>
      </c>
      <c r="K23" s="186">
        <f>'Cashflow - Yr1+Yr2'!K22</f>
        <v>0</v>
      </c>
      <c r="L23" s="189">
        <f>'Cashflow - Yr1+Yr2'!L22</f>
        <v>0</v>
      </c>
      <c r="M23" s="189">
        <f>'Cashflow - Yr1+Yr2'!M22</f>
        <v>0</v>
      </c>
      <c r="N23" s="189">
        <f>'Cashflow - Yr1+Yr2'!N22</f>
        <v>0</v>
      </c>
      <c r="O23" s="183">
        <f>'Cashflow - Yr1+Yr2'!O22</f>
        <v>0</v>
      </c>
      <c r="P23" s="213">
        <f t="shared" si="13"/>
        <v>0</v>
      </c>
      <c r="Q23" s="437"/>
      <c r="R23" s="181" t="str">
        <f>'Cashflow - Yr1+Yr2'!R22</f>
        <v>Accounting</v>
      </c>
      <c r="S23" s="542">
        <f>'Cashflow - Yr1+Yr2'!S22</f>
        <v>0</v>
      </c>
      <c r="T23" s="542">
        <f>'Cashflow - Yr1+Yr2'!T22</f>
        <v>0</v>
      </c>
      <c r="U23" s="184">
        <f>'Cashflow - Yr1+Yr2'!U22</f>
        <v>0</v>
      </c>
      <c r="V23" s="184">
        <f>'Cashflow - Yr1+Yr2'!V22</f>
        <v>0</v>
      </c>
      <c r="W23" s="184">
        <f>'Cashflow - Yr1+Yr2'!W22</f>
        <v>0</v>
      </c>
      <c r="X23" s="184">
        <f>'Cashflow - Yr1+Yr2'!X22</f>
        <v>0</v>
      </c>
      <c r="Y23" s="184">
        <f>'Cashflow - Yr1+Yr2'!Y22</f>
        <v>0</v>
      </c>
      <c r="Z23" s="184">
        <f>'Cashflow - Yr1+Yr2'!Z22</f>
        <v>0</v>
      </c>
      <c r="AA23" s="184">
        <f>'Cashflow - Yr1+Yr2'!AA22</f>
        <v>0</v>
      </c>
      <c r="AB23" s="184">
        <f>'Cashflow - Yr1+Yr2'!AB22</f>
        <v>0</v>
      </c>
      <c r="AC23" s="184">
        <f>'Cashflow - Yr1+Yr2'!AC22</f>
        <v>0</v>
      </c>
      <c r="AD23" s="184">
        <f>'Cashflow - Yr1+Yr2'!AD22</f>
        <v>0</v>
      </c>
      <c r="AE23" s="184">
        <f>'Cashflow - Yr1+Yr2'!AE22</f>
        <v>0</v>
      </c>
      <c r="AF23" s="184">
        <f>'Cashflow - Yr1+Yr2'!AF22</f>
        <v>0</v>
      </c>
      <c r="AG23" s="103">
        <f t="shared" si="14"/>
        <v>0</v>
      </c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</row>
    <row r="24" spans="1:44" x14ac:dyDescent="0.25">
      <c r="A24" s="543" t="str">
        <f>'Cashflow - Yr1+Yr2'!A23</f>
        <v xml:space="preserve">Promotions and advertising </v>
      </c>
      <c r="B24" s="191">
        <f>'Cashflow - Yr1+Yr2'!B23</f>
        <v>0</v>
      </c>
      <c r="C24" s="192">
        <f>'Cashflow - Yr1+Yr2'!C23</f>
        <v>0</v>
      </c>
      <c r="D24" s="191">
        <f>'Cashflow - Yr1+Yr2'!D23</f>
        <v>0</v>
      </c>
      <c r="E24" s="191">
        <f>'Cashflow - Yr1+Yr2'!E23</f>
        <v>0</v>
      </c>
      <c r="F24" s="191">
        <f>'Cashflow - Yr1+Yr2'!F23</f>
        <v>0</v>
      </c>
      <c r="G24" s="191">
        <f>'Cashflow - Yr1+Yr2'!G23</f>
        <v>0</v>
      </c>
      <c r="H24" s="196">
        <f>'Cashflow - Yr1+Yr2'!H23</f>
        <v>0</v>
      </c>
      <c r="I24" s="191">
        <f>'Cashflow - Yr1+Yr2'!I23</f>
        <v>0</v>
      </c>
      <c r="J24" s="191">
        <f>'Cashflow - Yr1+Yr2'!J23</f>
        <v>0</v>
      </c>
      <c r="K24" s="192">
        <f>'Cashflow - Yr1+Yr2'!K23</f>
        <v>0</v>
      </c>
      <c r="L24" s="191">
        <f>'Cashflow - Yr1+Yr2'!L23</f>
        <v>0</v>
      </c>
      <c r="M24" s="191">
        <f>'Cashflow - Yr1+Yr2'!M23</f>
        <v>0</v>
      </c>
      <c r="N24" s="191">
        <f>'Cashflow - Yr1+Yr2'!N23</f>
        <v>0</v>
      </c>
      <c r="O24" s="192">
        <f>'Cashflow - Yr1+Yr2'!O23</f>
        <v>0</v>
      </c>
      <c r="P24" s="213">
        <f t="shared" si="13"/>
        <v>0</v>
      </c>
      <c r="Q24" s="311"/>
      <c r="R24" s="181" t="str">
        <f>'Cashflow - Yr1+Yr2'!R23</f>
        <v xml:space="preserve">Promotions and advertising </v>
      </c>
      <c r="S24" s="542">
        <f>'Cashflow - Yr1+Yr2'!S23</f>
        <v>0</v>
      </c>
      <c r="T24" s="542">
        <f>'Cashflow - Yr1+Yr2'!T23</f>
        <v>0</v>
      </c>
      <c r="U24" s="184">
        <f>'Cashflow - Yr1+Yr2'!U23</f>
        <v>0</v>
      </c>
      <c r="V24" s="184">
        <f>'Cashflow - Yr1+Yr2'!V23</f>
        <v>0</v>
      </c>
      <c r="W24" s="184">
        <f>'Cashflow - Yr1+Yr2'!W23</f>
        <v>0</v>
      </c>
      <c r="X24" s="184">
        <f>'Cashflow - Yr1+Yr2'!X23</f>
        <v>0</v>
      </c>
      <c r="Y24" s="184">
        <f>'Cashflow - Yr1+Yr2'!Y23</f>
        <v>0</v>
      </c>
      <c r="Z24" s="184">
        <f>'Cashflow - Yr1+Yr2'!Z23</f>
        <v>0</v>
      </c>
      <c r="AA24" s="184">
        <f>'Cashflow - Yr1+Yr2'!AA23</f>
        <v>0</v>
      </c>
      <c r="AB24" s="184">
        <f>'Cashflow - Yr1+Yr2'!AB23</f>
        <v>0</v>
      </c>
      <c r="AC24" s="184">
        <f>'Cashflow - Yr1+Yr2'!AC23</f>
        <v>0</v>
      </c>
      <c r="AD24" s="184">
        <f>'Cashflow - Yr1+Yr2'!AD23</f>
        <v>0</v>
      </c>
      <c r="AE24" s="184">
        <f>'Cashflow - Yr1+Yr2'!AE23</f>
        <v>0</v>
      </c>
      <c r="AF24" s="184">
        <f>'Cashflow - Yr1+Yr2'!AF23</f>
        <v>0</v>
      </c>
      <c r="AG24" s="103">
        <f t="shared" si="14"/>
        <v>0</v>
      </c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</row>
    <row r="25" spans="1:44" x14ac:dyDescent="0.25">
      <c r="A25" s="446" t="str">
        <f>'Cashflow - Yr1+Yr2'!A24</f>
        <v xml:space="preserve">Adwords or social media budget </v>
      </c>
      <c r="B25" s="193">
        <f>'Cashflow - Yr1+Yr2'!B24</f>
        <v>0</v>
      </c>
      <c r="C25" s="194">
        <f>'Cashflow - Yr1+Yr2'!C24</f>
        <v>0</v>
      </c>
      <c r="D25" s="193">
        <f>'Cashflow - Yr1+Yr2'!D24</f>
        <v>0</v>
      </c>
      <c r="E25" s="193">
        <f>'Cashflow - Yr1+Yr2'!E24</f>
        <v>0</v>
      </c>
      <c r="F25" s="193">
        <f>'Cashflow - Yr1+Yr2'!F24</f>
        <v>0</v>
      </c>
      <c r="G25" s="193">
        <f>'Cashflow - Yr1+Yr2'!G24</f>
        <v>0</v>
      </c>
      <c r="H25" s="195">
        <f>'Cashflow - Yr1+Yr2'!H24</f>
        <v>0</v>
      </c>
      <c r="I25" s="193">
        <f>'Cashflow - Yr1+Yr2'!I24</f>
        <v>0</v>
      </c>
      <c r="J25" s="193">
        <f>'Cashflow - Yr1+Yr2'!J24</f>
        <v>0</v>
      </c>
      <c r="K25" s="194">
        <f>'Cashflow - Yr1+Yr2'!K24</f>
        <v>0</v>
      </c>
      <c r="L25" s="193">
        <f>'Cashflow - Yr1+Yr2'!L24</f>
        <v>0</v>
      </c>
      <c r="M25" s="193">
        <f>'Cashflow - Yr1+Yr2'!M24</f>
        <v>0</v>
      </c>
      <c r="N25" s="193">
        <f>'Cashflow - Yr1+Yr2'!N24</f>
        <v>0</v>
      </c>
      <c r="O25" s="194">
        <f>'Cashflow - Yr1+Yr2'!O24</f>
        <v>0</v>
      </c>
      <c r="P25" s="213">
        <f t="shared" si="13"/>
        <v>0</v>
      </c>
      <c r="Q25" s="437"/>
      <c r="R25" s="181" t="str">
        <f>'Cashflow - Yr1+Yr2'!R24</f>
        <v xml:space="preserve">Adwords or social media budget </v>
      </c>
      <c r="S25" s="542">
        <f>'Cashflow - Yr1+Yr2'!S24</f>
        <v>0</v>
      </c>
      <c r="T25" s="542">
        <f>'Cashflow - Yr1+Yr2'!T24</f>
        <v>0</v>
      </c>
      <c r="U25" s="184">
        <f>'Cashflow - Yr1+Yr2'!U24</f>
        <v>0</v>
      </c>
      <c r="V25" s="184">
        <f>'Cashflow - Yr1+Yr2'!V24</f>
        <v>0</v>
      </c>
      <c r="W25" s="184">
        <f>'Cashflow - Yr1+Yr2'!W24</f>
        <v>0</v>
      </c>
      <c r="X25" s="184">
        <f>'Cashflow - Yr1+Yr2'!X24</f>
        <v>0</v>
      </c>
      <c r="Y25" s="184">
        <f>'Cashflow - Yr1+Yr2'!Y24</f>
        <v>0</v>
      </c>
      <c r="Z25" s="184">
        <f>'Cashflow - Yr1+Yr2'!Z24</f>
        <v>0</v>
      </c>
      <c r="AA25" s="184">
        <f>'Cashflow - Yr1+Yr2'!AA24</f>
        <v>0</v>
      </c>
      <c r="AB25" s="184">
        <f>'Cashflow - Yr1+Yr2'!AB24</f>
        <v>0</v>
      </c>
      <c r="AC25" s="184">
        <f>'Cashflow - Yr1+Yr2'!AC24</f>
        <v>0</v>
      </c>
      <c r="AD25" s="184">
        <f>'Cashflow - Yr1+Yr2'!AD24</f>
        <v>0</v>
      </c>
      <c r="AE25" s="184">
        <f>'Cashflow - Yr1+Yr2'!AE24</f>
        <v>0</v>
      </c>
      <c r="AF25" s="184">
        <f>'Cashflow - Yr1+Yr2'!AF24</f>
        <v>0</v>
      </c>
      <c r="AG25" s="103">
        <f t="shared" si="14"/>
        <v>0</v>
      </c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</row>
    <row r="26" spans="1:44" x14ac:dyDescent="0.25">
      <c r="A26" s="446" t="str">
        <f>'Cashflow - Yr1+Yr2'!A25</f>
        <v>Supplies</v>
      </c>
      <c r="B26" s="190">
        <f>'Cashflow - Yr1+Yr2'!B25</f>
        <v>0</v>
      </c>
      <c r="C26" s="188">
        <f>'Cashflow - Yr1+Yr2'!C25</f>
        <v>0</v>
      </c>
      <c r="D26" s="190">
        <f>'Cashflow - Yr1+Yr2'!D25</f>
        <v>0</v>
      </c>
      <c r="E26" s="190">
        <f>'Cashflow - Yr1+Yr2'!E25</f>
        <v>0</v>
      </c>
      <c r="F26" s="190">
        <f>'Cashflow - Yr1+Yr2'!F25</f>
        <v>0</v>
      </c>
      <c r="G26" s="190">
        <f>'Cashflow - Yr1+Yr2'!G25</f>
        <v>0</v>
      </c>
      <c r="H26" s="187">
        <f>'Cashflow - Yr1+Yr2'!H25</f>
        <v>0</v>
      </c>
      <c r="I26" s="190">
        <f>'Cashflow - Yr1+Yr2'!I25</f>
        <v>0</v>
      </c>
      <c r="J26" s="190">
        <f>'Cashflow - Yr1+Yr2'!J25</f>
        <v>0</v>
      </c>
      <c r="K26" s="188">
        <f>'Cashflow - Yr1+Yr2'!K25</f>
        <v>0</v>
      </c>
      <c r="L26" s="190">
        <f>'Cashflow - Yr1+Yr2'!L25</f>
        <v>0</v>
      </c>
      <c r="M26" s="190">
        <f>'Cashflow - Yr1+Yr2'!M25</f>
        <v>0</v>
      </c>
      <c r="N26" s="190">
        <f>'Cashflow - Yr1+Yr2'!N25</f>
        <v>0</v>
      </c>
      <c r="O26" s="188">
        <f>'Cashflow - Yr1+Yr2'!O25</f>
        <v>0</v>
      </c>
      <c r="P26" s="213">
        <f t="shared" si="13"/>
        <v>0</v>
      </c>
      <c r="Q26" s="437"/>
      <c r="R26" s="181" t="str">
        <f>'Cashflow - Yr1+Yr2'!R25</f>
        <v>Supplies</v>
      </c>
      <c r="S26" s="542">
        <f>'Cashflow - Yr1+Yr2'!S25</f>
        <v>0</v>
      </c>
      <c r="T26" s="542">
        <f>'Cashflow - Yr1+Yr2'!T25</f>
        <v>0</v>
      </c>
      <c r="U26" s="184">
        <f>'Cashflow - Yr1+Yr2'!U25</f>
        <v>0</v>
      </c>
      <c r="V26" s="184">
        <f>'Cashflow - Yr1+Yr2'!V25</f>
        <v>0</v>
      </c>
      <c r="W26" s="184">
        <f>'Cashflow - Yr1+Yr2'!W25</f>
        <v>0</v>
      </c>
      <c r="X26" s="184">
        <f>'Cashflow - Yr1+Yr2'!X25</f>
        <v>0</v>
      </c>
      <c r="Y26" s="184">
        <f>'Cashflow - Yr1+Yr2'!Y25</f>
        <v>0</v>
      </c>
      <c r="Z26" s="184">
        <f>'Cashflow - Yr1+Yr2'!Z25</f>
        <v>0</v>
      </c>
      <c r="AA26" s="184">
        <f>'Cashflow - Yr1+Yr2'!AA25</f>
        <v>0</v>
      </c>
      <c r="AB26" s="184">
        <f>'Cashflow - Yr1+Yr2'!AB25</f>
        <v>0</v>
      </c>
      <c r="AC26" s="184">
        <f>'Cashflow - Yr1+Yr2'!AC25</f>
        <v>0</v>
      </c>
      <c r="AD26" s="184">
        <f>'Cashflow - Yr1+Yr2'!AD25</f>
        <v>0</v>
      </c>
      <c r="AE26" s="184">
        <f>'Cashflow - Yr1+Yr2'!AE25</f>
        <v>0</v>
      </c>
      <c r="AF26" s="184">
        <f>'Cashflow - Yr1+Yr2'!AF25</f>
        <v>0</v>
      </c>
      <c r="AG26" s="103">
        <f t="shared" si="14"/>
        <v>0</v>
      </c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</row>
    <row r="27" spans="1:44" x14ac:dyDescent="0.25">
      <c r="A27" s="543" t="str">
        <f>'Cashflow - Yr1+Yr2'!A26</f>
        <v>Utilities</v>
      </c>
      <c r="B27" s="189">
        <f>'Cashflow - Yr1+Yr2'!B26</f>
        <v>0</v>
      </c>
      <c r="C27" s="186">
        <f>'Cashflow - Yr1+Yr2'!C26</f>
        <v>0</v>
      </c>
      <c r="D27" s="189">
        <f>'Cashflow - Yr1+Yr2'!D26</f>
        <v>0</v>
      </c>
      <c r="E27" s="189">
        <f>'Cashflow - Yr1+Yr2'!E26</f>
        <v>0</v>
      </c>
      <c r="F27" s="189">
        <f>'Cashflow - Yr1+Yr2'!F26</f>
        <v>0</v>
      </c>
      <c r="G27" s="189">
        <f>'Cashflow - Yr1+Yr2'!G26</f>
        <v>0</v>
      </c>
      <c r="H27" s="183">
        <f>'Cashflow - Yr1+Yr2'!H26</f>
        <v>0</v>
      </c>
      <c r="I27" s="189">
        <f>'Cashflow - Yr1+Yr2'!I26</f>
        <v>0</v>
      </c>
      <c r="J27" s="189">
        <f>'Cashflow - Yr1+Yr2'!J26</f>
        <v>0</v>
      </c>
      <c r="K27" s="186">
        <f>'Cashflow - Yr1+Yr2'!K26</f>
        <v>0</v>
      </c>
      <c r="L27" s="189">
        <f>'Cashflow - Yr1+Yr2'!L26</f>
        <v>0</v>
      </c>
      <c r="M27" s="189">
        <f>'Cashflow - Yr1+Yr2'!M26</f>
        <v>0</v>
      </c>
      <c r="N27" s="189">
        <f>'Cashflow - Yr1+Yr2'!N26</f>
        <v>0</v>
      </c>
      <c r="O27" s="183">
        <f>'Cashflow - Yr1+Yr2'!O26</f>
        <v>0</v>
      </c>
      <c r="P27" s="213">
        <f t="shared" si="13"/>
        <v>0</v>
      </c>
      <c r="Q27" s="311"/>
      <c r="R27" s="181" t="str">
        <f>'Cashflow - Yr1+Yr2'!R26</f>
        <v>Utilities</v>
      </c>
      <c r="S27" s="542">
        <f>'Cashflow - Yr1+Yr2'!S26</f>
        <v>0</v>
      </c>
      <c r="T27" s="542">
        <f>'Cashflow - Yr1+Yr2'!T26</f>
        <v>0</v>
      </c>
      <c r="U27" s="184">
        <f>'Cashflow - Yr1+Yr2'!U26</f>
        <v>0</v>
      </c>
      <c r="V27" s="184">
        <f>'Cashflow - Yr1+Yr2'!V26</f>
        <v>0</v>
      </c>
      <c r="W27" s="184">
        <f>'Cashflow - Yr1+Yr2'!W26</f>
        <v>0</v>
      </c>
      <c r="X27" s="184">
        <f>'Cashflow - Yr1+Yr2'!X26</f>
        <v>0</v>
      </c>
      <c r="Y27" s="184">
        <f>'Cashflow - Yr1+Yr2'!Y26</f>
        <v>0</v>
      </c>
      <c r="Z27" s="184">
        <f>'Cashflow - Yr1+Yr2'!Z26</f>
        <v>0</v>
      </c>
      <c r="AA27" s="184">
        <f>'Cashflow - Yr1+Yr2'!AA26</f>
        <v>0</v>
      </c>
      <c r="AB27" s="184">
        <f>'Cashflow - Yr1+Yr2'!AB26</f>
        <v>0</v>
      </c>
      <c r="AC27" s="184">
        <f>'Cashflow - Yr1+Yr2'!AC26</f>
        <v>0</v>
      </c>
      <c r="AD27" s="184">
        <f>'Cashflow - Yr1+Yr2'!AD26</f>
        <v>0</v>
      </c>
      <c r="AE27" s="184">
        <f>'Cashflow - Yr1+Yr2'!AE26</f>
        <v>0</v>
      </c>
      <c r="AF27" s="184">
        <f>'Cashflow - Yr1+Yr2'!AF26</f>
        <v>0</v>
      </c>
      <c r="AG27" s="103">
        <f t="shared" si="14"/>
        <v>0</v>
      </c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</row>
    <row r="28" spans="1:44" x14ac:dyDescent="0.25">
      <c r="A28" s="543" t="str">
        <f>'Cashflow - Yr1+Yr2'!A27</f>
        <v>Insurance (incl. liability and WCB)</v>
      </c>
      <c r="B28" s="193">
        <f>'Cashflow - Yr1+Yr2'!B27</f>
        <v>0</v>
      </c>
      <c r="C28" s="194">
        <f>'Cashflow - Yr1+Yr2'!C27</f>
        <v>0</v>
      </c>
      <c r="D28" s="193">
        <f>'Cashflow - Yr1+Yr2'!D27</f>
        <v>0</v>
      </c>
      <c r="E28" s="193">
        <f>'Cashflow - Yr1+Yr2'!E27</f>
        <v>0</v>
      </c>
      <c r="F28" s="193">
        <f>'Cashflow - Yr1+Yr2'!F27</f>
        <v>0</v>
      </c>
      <c r="G28" s="193">
        <f>'Cashflow - Yr1+Yr2'!G27</f>
        <v>0</v>
      </c>
      <c r="H28" s="195">
        <f>'Cashflow - Yr1+Yr2'!H27</f>
        <v>0</v>
      </c>
      <c r="I28" s="193">
        <f>'Cashflow - Yr1+Yr2'!I27</f>
        <v>0</v>
      </c>
      <c r="J28" s="193">
        <f>'Cashflow - Yr1+Yr2'!J27</f>
        <v>0</v>
      </c>
      <c r="K28" s="194">
        <f>'Cashflow - Yr1+Yr2'!K27</f>
        <v>0</v>
      </c>
      <c r="L28" s="193">
        <f>'Cashflow - Yr1+Yr2'!L27</f>
        <v>0</v>
      </c>
      <c r="M28" s="193">
        <f>'Cashflow - Yr1+Yr2'!M27</f>
        <v>0</v>
      </c>
      <c r="N28" s="193">
        <f>'Cashflow - Yr1+Yr2'!N27</f>
        <v>0</v>
      </c>
      <c r="O28" s="194">
        <f>'Cashflow - Yr1+Yr2'!O27</f>
        <v>0</v>
      </c>
      <c r="P28" s="213">
        <f t="shared" si="13"/>
        <v>0</v>
      </c>
      <c r="Q28" s="311"/>
      <c r="R28" s="181" t="str">
        <f>'Cashflow - Yr1+Yr2'!R27</f>
        <v>Insurance (incl. liability and WCB)</v>
      </c>
      <c r="S28" s="542">
        <f>'Cashflow - Yr1+Yr2'!S27</f>
        <v>0</v>
      </c>
      <c r="T28" s="542">
        <f>'Cashflow - Yr1+Yr2'!T27</f>
        <v>0</v>
      </c>
      <c r="U28" s="184">
        <f>'Cashflow - Yr1+Yr2'!U27</f>
        <v>0</v>
      </c>
      <c r="V28" s="184">
        <f>'Cashflow - Yr1+Yr2'!V27</f>
        <v>0</v>
      </c>
      <c r="W28" s="184">
        <f>'Cashflow - Yr1+Yr2'!W27</f>
        <v>0</v>
      </c>
      <c r="X28" s="184">
        <f>'Cashflow - Yr1+Yr2'!X27</f>
        <v>0</v>
      </c>
      <c r="Y28" s="184">
        <f>'Cashflow - Yr1+Yr2'!Y27</f>
        <v>0</v>
      </c>
      <c r="Z28" s="184">
        <f>'Cashflow - Yr1+Yr2'!Z27</f>
        <v>0</v>
      </c>
      <c r="AA28" s="184">
        <f>'Cashflow - Yr1+Yr2'!AA27</f>
        <v>0</v>
      </c>
      <c r="AB28" s="184">
        <f>'Cashflow - Yr1+Yr2'!AB27</f>
        <v>0</v>
      </c>
      <c r="AC28" s="184">
        <f>'Cashflow - Yr1+Yr2'!AC27</f>
        <v>0</v>
      </c>
      <c r="AD28" s="184">
        <f>'Cashflow - Yr1+Yr2'!AD27</f>
        <v>0</v>
      </c>
      <c r="AE28" s="184">
        <f>'Cashflow - Yr1+Yr2'!AE27</f>
        <v>0</v>
      </c>
      <c r="AF28" s="184">
        <f>'Cashflow - Yr1+Yr2'!AF27</f>
        <v>0</v>
      </c>
      <c r="AG28" s="103">
        <f t="shared" si="14"/>
        <v>0</v>
      </c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</row>
    <row r="29" spans="1:44" x14ac:dyDescent="0.25">
      <c r="A29" s="179" t="str">
        <f>'Cashflow - Yr1+Yr2'!A28</f>
        <v xml:space="preserve">Bank account fees </v>
      </c>
      <c r="B29" s="190">
        <f>'Cashflow - Yr1+Yr2'!B28</f>
        <v>0</v>
      </c>
      <c r="C29" s="188">
        <f>'Cashflow - Yr1+Yr2'!C28</f>
        <v>0</v>
      </c>
      <c r="D29" s="190">
        <f>'Cashflow - Yr1+Yr2'!D28</f>
        <v>0</v>
      </c>
      <c r="E29" s="190">
        <f>'Cashflow - Yr1+Yr2'!E28</f>
        <v>0</v>
      </c>
      <c r="F29" s="190">
        <f>'Cashflow - Yr1+Yr2'!F28</f>
        <v>0</v>
      </c>
      <c r="G29" s="193">
        <f>'Cashflow - Yr1+Yr2'!G28</f>
        <v>0</v>
      </c>
      <c r="H29" s="195">
        <f>'Cashflow - Yr1+Yr2'!H28</f>
        <v>0</v>
      </c>
      <c r="I29" s="193">
        <f>'Cashflow - Yr1+Yr2'!I28</f>
        <v>0</v>
      </c>
      <c r="J29" s="193">
        <f>'Cashflow - Yr1+Yr2'!J28</f>
        <v>0</v>
      </c>
      <c r="K29" s="194">
        <f>'Cashflow - Yr1+Yr2'!K28</f>
        <v>0</v>
      </c>
      <c r="L29" s="193">
        <f>'Cashflow - Yr1+Yr2'!L28</f>
        <v>0</v>
      </c>
      <c r="M29" s="193">
        <f>'Cashflow - Yr1+Yr2'!M28</f>
        <v>0</v>
      </c>
      <c r="N29" s="193">
        <f>'Cashflow - Yr1+Yr2'!N28</f>
        <v>0</v>
      </c>
      <c r="O29" s="194">
        <f>'Cashflow - Yr1+Yr2'!O28</f>
        <v>0</v>
      </c>
      <c r="P29" s="213">
        <f t="shared" si="13"/>
        <v>0</v>
      </c>
      <c r="Q29" s="311"/>
      <c r="R29" s="181" t="str">
        <f>'Cashflow - Yr1+Yr2'!R28</f>
        <v xml:space="preserve">Bank account fees </v>
      </c>
      <c r="S29" s="542">
        <f>'Cashflow - Yr1+Yr2'!S28</f>
        <v>0</v>
      </c>
      <c r="T29" s="542">
        <f>'Cashflow - Yr1+Yr2'!T28</f>
        <v>0</v>
      </c>
      <c r="U29" s="184">
        <f>'Cashflow - Yr1+Yr2'!U28</f>
        <v>0</v>
      </c>
      <c r="V29" s="184">
        <f>'Cashflow - Yr1+Yr2'!V28</f>
        <v>0</v>
      </c>
      <c r="W29" s="184">
        <f>'Cashflow - Yr1+Yr2'!W28</f>
        <v>0</v>
      </c>
      <c r="X29" s="184">
        <f>'Cashflow - Yr1+Yr2'!X28</f>
        <v>0</v>
      </c>
      <c r="Y29" s="184">
        <f>'Cashflow - Yr1+Yr2'!Y28</f>
        <v>0</v>
      </c>
      <c r="Z29" s="184">
        <f>'Cashflow - Yr1+Yr2'!Z28</f>
        <v>0</v>
      </c>
      <c r="AA29" s="184">
        <f>'Cashflow - Yr1+Yr2'!AA28</f>
        <v>0</v>
      </c>
      <c r="AB29" s="184">
        <f>'Cashflow - Yr1+Yr2'!AB28</f>
        <v>0</v>
      </c>
      <c r="AC29" s="184">
        <f>'Cashflow - Yr1+Yr2'!AC28</f>
        <v>0</v>
      </c>
      <c r="AD29" s="184">
        <f>'Cashflow - Yr1+Yr2'!AD28</f>
        <v>0</v>
      </c>
      <c r="AE29" s="184">
        <f>'Cashflow - Yr1+Yr2'!AE28</f>
        <v>0</v>
      </c>
      <c r="AF29" s="184">
        <f>'Cashflow - Yr1+Yr2'!AF28</f>
        <v>0</v>
      </c>
      <c r="AG29" s="103">
        <f t="shared" si="14"/>
        <v>0</v>
      </c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</row>
    <row r="30" spans="1:44" x14ac:dyDescent="0.25">
      <c r="A30" s="543" t="str">
        <f>'Cashflow - Yr1+Yr2'!A29</f>
        <v>Rent</v>
      </c>
      <c r="B30" s="193">
        <f>'Cashflow - Yr1+Yr2'!B29</f>
        <v>0</v>
      </c>
      <c r="C30" s="194">
        <f>'Cashflow - Yr1+Yr2'!C29</f>
        <v>0</v>
      </c>
      <c r="D30" s="193">
        <f>'Cashflow - Yr1+Yr2'!D29</f>
        <v>0</v>
      </c>
      <c r="E30" s="193">
        <f>'Cashflow - Yr1+Yr2'!E29</f>
        <v>0</v>
      </c>
      <c r="F30" s="193">
        <f>'Cashflow - Yr1+Yr2'!F29</f>
        <v>0</v>
      </c>
      <c r="G30" s="193">
        <f>'Cashflow - Yr1+Yr2'!G29</f>
        <v>0</v>
      </c>
      <c r="H30" s="195">
        <f>'Cashflow - Yr1+Yr2'!H29</f>
        <v>0</v>
      </c>
      <c r="I30" s="193">
        <f>'Cashflow - Yr1+Yr2'!I29</f>
        <v>0</v>
      </c>
      <c r="J30" s="193">
        <f>'Cashflow - Yr1+Yr2'!J29</f>
        <v>0</v>
      </c>
      <c r="K30" s="194">
        <f>'Cashflow - Yr1+Yr2'!K29</f>
        <v>0</v>
      </c>
      <c r="L30" s="193">
        <f>'Cashflow - Yr1+Yr2'!L29</f>
        <v>0</v>
      </c>
      <c r="M30" s="193">
        <f>'Cashflow - Yr1+Yr2'!M29</f>
        <v>0</v>
      </c>
      <c r="N30" s="193">
        <f>'Cashflow - Yr1+Yr2'!N29</f>
        <v>0</v>
      </c>
      <c r="O30" s="194">
        <f>'Cashflow - Yr1+Yr2'!O29</f>
        <v>0</v>
      </c>
      <c r="P30" s="213">
        <f t="shared" si="13"/>
        <v>0</v>
      </c>
      <c r="Q30" s="311"/>
      <c r="R30" s="181" t="str">
        <f>'Cashflow - Yr1+Yr2'!R29</f>
        <v>Rent</v>
      </c>
      <c r="S30" s="542">
        <f>'Cashflow - Yr1+Yr2'!S29</f>
        <v>0</v>
      </c>
      <c r="T30" s="542">
        <f>'Cashflow - Yr1+Yr2'!T29</f>
        <v>0</v>
      </c>
      <c r="U30" s="184">
        <f>'Cashflow - Yr1+Yr2'!U29</f>
        <v>0</v>
      </c>
      <c r="V30" s="184">
        <f>'Cashflow - Yr1+Yr2'!V29</f>
        <v>0</v>
      </c>
      <c r="W30" s="184">
        <f>'Cashflow - Yr1+Yr2'!W29</f>
        <v>0</v>
      </c>
      <c r="X30" s="184">
        <f>'Cashflow - Yr1+Yr2'!X29</f>
        <v>0</v>
      </c>
      <c r="Y30" s="184">
        <f>'Cashflow - Yr1+Yr2'!Y29</f>
        <v>0</v>
      </c>
      <c r="Z30" s="184">
        <f>'Cashflow - Yr1+Yr2'!Z29</f>
        <v>0</v>
      </c>
      <c r="AA30" s="184">
        <f>'Cashflow - Yr1+Yr2'!AA29</f>
        <v>0</v>
      </c>
      <c r="AB30" s="184">
        <f>'Cashflow - Yr1+Yr2'!AB29</f>
        <v>0</v>
      </c>
      <c r="AC30" s="184">
        <f>'Cashflow - Yr1+Yr2'!AC29</f>
        <v>0</v>
      </c>
      <c r="AD30" s="184">
        <f>'Cashflow - Yr1+Yr2'!AD29</f>
        <v>0</v>
      </c>
      <c r="AE30" s="184">
        <f>'Cashflow - Yr1+Yr2'!AE29</f>
        <v>0</v>
      </c>
      <c r="AF30" s="184">
        <f>'Cashflow - Yr1+Yr2'!AF29</f>
        <v>0</v>
      </c>
      <c r="AG30" s="103">
        <f t="shared" si="14"/>
        <v>0</v>
      </c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</row>
    <row r="31" spans="1:44" x14ac:dyDescent="0.25">
      <c r="A31" s="446" t="str">
        <f>'Cashflow - Yr1+Yr2'!A30</f>
        <v xml:space="preserve">Property tax </v>
      </c>
      <c r="B31" s="193">
        <f>'Cashflow - Yr1+Yr2'!B30</f>
        <v>0</v>
      </c>
      <c r="C31" s="194">
        <f>'Cashflow - Yr1+Yr2'!C30</f>
        <v>0</v>
      </c>
      <c r="D31" s="193">
        <f>'Cashflow - Yr1+Yr2'!D30</f>
        <v>0</v>
      </c>
      <c r="E31" s="193">
        <f>'Cashflow - Yr1+Yr2'!E30</f>
        <v>0</v>
      </c>
      <c r="F31" s="193">
        <f>'Cashflow - Yr1+Yr2'!F30</f>
        <v>0</v>
      </c>
      <c r="G31" s="193">
        <f>'Cashflow - Yr1+Yr2'!G30</f>
        <v>0</v>
      </c>
      <c r="H31" s="195">
        <f>'Cashflow - Yr1+Yr2'!H30</f>
        <v>0</v>
      </c>
      <c r="I31" s="193">
        <f>'Cashflow - Yr1+Yr2'!I30</f>
        <v>0</v>
      </c>
      <c r="J31" s="193">
        <f>'Cashflow - Yr1+Yr2'!J30</f>
        <v>0</v>
      </c>
      <c r="K31" s="194">
        <f>'Cashflow - Yr1+Yr2'!K30</f>
        <v>0</v>
      </c>
      <c r="L31" s="193">
        <f>'Cashflow - Yr1+Yr2'!L30</f>
        <v>0</v>
      </c>
      <c r="M31" s="193">
        <f>'Cashflow - Yr1+Yr2'!M30</f>
        <v>0</v>
      </c>
      <c r="N31" s="193">
        <f>'Cashflow - Yr1+Yr2'!N30</f>
        <v>0</v>
      </c>
      <c r="O31" s="193">
        <f>'Cashflow - Yr1+Yr2'!O30</f>
        <v>0</v>
      </c>
      <c r="P31" s="213">
        <f t="shared" si="13"/>
        <v>0</v>
      </c>
      <c r="Q31" s="437"/>
      <c r="R31" s="181" t="str">
        <f>'Cashflow - Yr1+Yr2'!R30</f>
        <v xml:space="preserve">Property tax </v>
      </c>
      <c r="S31" s="542">
        <f>'Cashflow - Yr1+Yr2'!S30</f>
        <v>0</v>
      </c>
      <c r="T31" s="542">
        <f>'Cashflow - Yr1+Yr2'!T30</f>
        <v>0</v>
      </c>
      <c r="U31" s="184">
        <f>'Cashflow - Yr1+Yr2'!U30</f>
        <v>0</v>
      </c>
      <c r="V31" s="184">
        <f>'Cashflow - Yr1+Yr2'!V30</f>
        <v>0</v>
      </c>
      <c r="W31" s="184">
        <f>'Cashflow - Yr1+Yr2'!W30</f>
        <v>0</v>
      </c>
      <c r="X31" s="184">
        <f>'Cashflow - Yr1+Yr2'!X30</f>
        <v>0</v>
      </c>
      <c r="Y31" s="184">
        <f>'Cashflow - Yr1+Yr2'!Y30</f>
        <v>0</v>
      </c>
      <c r="Z31" s="184">
        <f>'Cashflow - Yr1+Yr2'!Z30</f>
        <v>0</v>
      </c>
      <c r="AA31" s="184">
        <f>'Cashflow - Yr1+Yr2'!AA30</f>
        <v>0</v>
      </c>
      <c r="AB31" s="184">
        <f>'Cashflow - Yr1+Yr2'!AB30</f>
        <v>0</v>
      </c>
      <c r="AC31" s="184">
        <f>'Cashflow - Yr1+Yr2'!AC30</f>
        <v>0</v>
      </c>
      <c r="AD31" s="184">
        <f>'Cashflow - Yr1+Yr2'!AD30</f>
        <v>0</v>
      </c>
      <c r="AE31" s="184">
        <f>'Cashflow - Yr1+Yr2'!AE30</f>
        <v>0</v>
      </c>
      <c r="AF31" s="184">
        <f>'Cashflow - Yr1+Yr2'!AF30</f>
        <v>0</v>
      </c>
      <c r="AG31" s="103">
        <f t="shared" si="14"/>
        <v>0</v>
      </c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</row>
    <row r="32" spans="1:44" x14ac:dyDescent="0.25">
      <c r="A32" s="179" t="str">
        <f>'Cashflow - Yr1+Yr2'!A31</f>
        <v>Security system</v>
      </c>
      <c r="B32" s="190">
        <f>'Cashflow - Yr1+Yr2'!B31</f>
        <v>0</v>
      </c>
      <c r="C32" s="188">
        <f>'Cashflow - Yr1+Yr2'!C31</f>
        <v>0</v>
      </c>
      <c r="D32" s="190">
        <f>'Cashflow - Yr1+Yr2'!D31</f>
        <v>0</v>
      </c>
      <c r="E32" s="190">
        <f>'Cashflow - Yr1+Yr2'!E31</f>
        <v>0</v>
      </c>
      <c r="F32" s="190">
        <f>'Cashflow - Yr1+Yr2'!F31</f>
        <v>0</v>
      </c>
      <c r="G32" s="190">
        <f>'Cashflow - Yr1+Yr2'!G31</f>
        <v>0</v>
      </c>
      <c r="H32" s="187">
        <f>'Cashflow - Yr1+Yr2'!H31</f>
        <v>0</v>
      </c>
      <c r="I32" s="190">
        <f>'Cashflow - Yr1+Yr2'!I31</f>
        <v>0</v>
      </c>
      <c r="J32" s="190">
        <f>'Cashflow - Yr1+Yr2'!J31</f>
        <v>0</v>
      </c>
      <c r="K32" s="188">
        <f>'Cashflow - Yr1+Yr2'!K31</f>
        <v>0</v>
      </c>
      <c r="L32" s="190">
        <f>'Cashflow - Yr1+Yr2'!L31</f>
        <v>0</v>
      </c>
      <c r="M32" s="190">
        <f>'Cashflow - Yr1+Yr2'!M31</f>
        <v>0</v>
      </c>
      <c r="N32" s="190">
        <f>'Cashflow - Yr1+Yr2'!N31</f>
        <v>0</v>
      </c>
      <c r="O32" s="190">
        <f>'Cashflow - Yr1+Yr2'!O31</f>
        <v>0</v>
      </c>
      <c r="P32" s="213">
        <f t="shared" si="13"/>
        <v>0</v>
      </c>
      <c r="Q32" s="311"/>
      <c r="R32" s="181" t="str">
        <f>'Cashflow - Yr1+Yr2'!R31</f>
        <v>Security system</v>
      </c>
      <c r="S32" s="542">
        <f>'Cashflow - Yr1+Yr2'!S31</f>
        <v>0</v>
      </c>
      <c r="T32" s="542">
        <f>'Cashflow - Yr1+Yr2'!T31</f>
        <v>0</v>
      </c>
      <c r="U32" s="184">
        <f>'Cashflow - Yr1+Yr2'!U31</f>
        <v>0</v>
      </c>
      <c r="V32" s="184">
        <f>'Cashflow - Yr1+Yr2'!V31</f>
        <v>0</v>
      </c>
      <c r="W32" s="184">
        <f>'Cashflow - Yr1+Yr2'!W31</f>
        <v>0</v>
      </c>
      <c r="X32" s="184">
        <f>'Cashflow - Yr1+Yr2'!X31</f>
        <v>0</v>
      </c>
      <c r="Y32" s="184">
        <f>'Cashflow - Yr1+Yr2'!Y31</f>
        <v>0</v>
      </c>
      <c r="Z32" s="184">
        <f>'Cashflow - Yr1+Yr2'!Z31</f>
        <v>0</v>
      </c>
      <c r="AA32" s="184">
        <f>'Cashflow - Yr1+Yr2'!AA31</f>
        <v>0</v>
      </c>
      <c r="AB32" s="184">
        <f>'Cashflow - Yr1+Yr2'!AB31</f>
        <v>0</v>
      </c>
      <c r="AC32" s="184">
        <f>'Cashflow - Yr1+Yr2'!AC31</f>
        <v>0</v>
      </c>
      <c r="AD32" s="184">
        <f>'Cashflow - Yr1+Yr2'!AD31</f>
        <v>0</v>
      </c>
      <c r="AE32" s="184">
        <f>'Cashflow - Yr1+Yr2'!AE31</f>
        <v>0</v>
      </c>
      <c r="AF32" s="184">
        <f>'Cashflow - Yr1+Yr2'!AF31</f>
        <v>0</v>
      </c>
      <c r="AG32" s="103">
        <f t="shared" si="14"/>
        <v>0</v>
      </c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</row>
    <row r="33" spans="1:44" x14ac:dyDescent="0.25">
      <c r="A33" s="180" t="str">
        <f>'Cashflow - Yr1+Yr2'!A32</f>
        <v xml:space="preserve">Point of sale rental </v>
      </c>
      <c r="B33" s="193">
        <f>'Cashflow - Yr1+Yr2'!B32</f>
        <v>0</v>
      </c>
      <c r="C33" s="194">
        <f>'Cashflow - Yr1+Yr2'!C32</f>
        <v>0</v>
      </c>
      <c r="D33" s="193">
        <f>'Cashflow - Yr1+Yr2'!D32</f>
        <v>0</v>
      </c>
      <c r="E33" s="193">
        <f>'Cashflow - Yr1+Yr2'!E32</f>
        <v>0</v>
      </c>
      <c r="F33" s="193">
        <f>'Cashflow - Yr1+Yr2'!F32</f>
        <v>0</v>
      </c>
      <c r="G33" s="193">
        <f>'Cashflow - Yr1+Yr2'!G32</f>
        <v>0</v>
      </c>
      <c r="H33" s="195">
        <f>'Cashflow - Yr1+Yr2'!H32</f>
        <v>0</v>
      </c>
      <c r="I33" s="193">
        <f>'Cashflow - Yr1+Yr2'!I32</f>
        <v>0</v>
      </c>
      <c r="J33" s="193">
        <f>'Cashflow - Yr1+Yr2'!J32</f>
        <v>0</v>
      </c>
      <c r="K33" s="194">
        <f>'Cashflow - Yr1+Yr2'!K32</f>
        <v>0</v>
      </c>
      <c r="L33" s="193">
        <f>'Cashflow - Yr1+Yr2'!L32</f>
        <v>0</v>
      </c>
      <c r="M33" s="193">
        <f>'Cashflow - Yr1+Yr2'!M32</f>
        <v>0</v>
      </c>
      <c r="N33" s="193">
        <f>'Cashflow - Yr1+Yr2'!N32</f>
        <v>0</v>
      </c>
      <c r="O33" s="194">
        <f>'Cashflow - Yr1+Yr2'!O32</f>
        <v>0</v>
      </c>
      <c r="P33" s="213">
        <f t="shared" si="13"/>
        <v>0</v>
      </c>
      <c r="Q33" s="311"/>
      <c r="R33" s="181" t="str">
        <f>'Cashflow - Yr1+Yr2'!R32</f>
        <v xml:space="preserve">Point of sale rental </v>
      </c>
      <c r="S33" s="542">
        <f>'Cashflow - Yr1+Yr2'!S32</f>
        <v>0</v>
      </c>
      <c r="T33" s="542">
        <f>'Cashflow - Yr1+Yr2'!T32</f>
        <v>0</v>
      </c>
      <c r="U33" s="184">
        <f>'Cashflow - Yr1+Yr2'!U32</f>
        <v>0</v>
      </c>
      <c r="V33" s="184">
        <f>'Cashflow - Yr1+Yr2'!V32</f>
        <v>0</v>
      </c>
      <c r="W33" s="184">
        <f>'Cashflow - Yr1+Yr2'!W32</f>
        <v>0</v>
      </c>
      <c r="X33" s="184">
        <f>'Cashflow - Yr1+Yr2'!X32</f>
        <v>0</v>
      </c>
      <c r="Y33" s="184">
        <f>'Cashflow - Yr1+Yr2'!Y32</f>
        <v>0</v>
      </c>
      <c r="Z33" s="184">
        <f>'Cashflow - Yr1+Yr2'!Z32</f>
        <v>0</v>
      </c>
      <c r="AA33" s="184">
        <f>'Cashflow - Yr1+Yr2'!AA32</f>
        <v>0</v>
      </c>
      <c r="AB33" s="184">
        <f>'Cashflow - Yr1+Yr2'!AB32</f>
        <v>0</v>
      </c>
      <c r="AC33" s="184">
        <f>'Cashflow - Yr1+Yr2'!AC32</f>
        <v>0</v>
      </c>
      <c r="AD33" s="184">
        <f>'Cashflow - Yr1+Yr2'!AD32</f>
        <v>0</v>
      </c>
      <c r="AE33" s="184">
        <f>'Cashflow - Yr1+Yr2'!AE32</f>
        <v>0</v>
      </c>
      <c r="AF33" s="184">
        <f>'Cashflow - Yr1+Yr2'!AF32</f>
        <v>0</v>
      </c>
      <c r="AG33" s="103">
        <f t="shared" si="14"/>
        <v>0</v>
      </c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</row>
    <row r="34" spans="1:44" x14ac:dyDescent="0.25">
      <c r="A34" s="543" t="str">
        <f>'Cashflow - Yr1+Yr2'!A33</f>
        <v>Training</v>
      </c>
      <c r="B34" s="193">
        <f>'Cashflow - Yr1+Yr2'!B33</f>
        <v>0</v>
      </c>
      <c r="C34" s="194">
        <f>'Cashflow - Yr1+Yr2'!C33</f>
        <v>0</v>
      </c>
      <c r="D34" s="193">
        <f>'Cashflow - Yr1+Yr2'!D33</f>
        <v>0</v>
      </c>
      <c r="E34" s="193">
        <f>'Cashflow - Yr1+Yr2'!E33</f>
        <v>0</v>
      </c>
      <c r="F34" s="193">
        <f>'Cashflow - Yr1+Yr2'!F33</f>
        <v>0</v>
      </c>
      <c r="G34" s="193">
        <f>'Cashflow - Yr1+Yr2'!G33</f>
        <v>0</v>
      </c>
      <c r="H34" s="195">
        <f>'Cashflow - Yr1+Yr2'!H33</f>
        <v>0</v>
      </c>
      <c r="I34" s="193">
        <f>'Cashflow - Yr1+Yr2'!I33</f>
        <v>0</v>
      </c>
      <c r="J34" s="193">
        <f>'Cashflow - Yr1+Yr2'!J33</f>
        <v>0</v>
      </c>
      <c r="K34" s="194">
        <f>'Cashflow - Yr1+Yr2'!K33</f>
        <v>0</v>
      </c>
      <c r="L34" s="193">
        <f>'Cashflow - Yr1+Yr2'!L33</f>
        <v>0</v>
      </c>
      <c r="M34" s="193">
        <f>'Cashflow - Yr1+Yr2'!M33</f>
        <v>0</v>
      </c>
      <c r="N34" s="193">
        <f>'Cashflow - Yr1+Yr2'!N33</f>
        <v>0</v>
      </c>
      <c r="O34" s="194">
        <f>'Cashflow - Yr1+Yr2'!O33</f>
        <v>0</v>
      </c>
      <c r="P34" s="213">
        <f t="shared" si="13"/>
        <v>0</v>
      </c>
      <c r="Q34" s="311"/>
      <c r="R34" s="181" t="str">
        <f>'Cashflow - Yr1+Yr2'!R33</f>
        <v>Training</v>
      </c>
      <c r="S34" s="542">
        <f>'Cashflow - Yr1+Yr2'!S33</f>
        <v>0</v>
      </c>
      <c r="T34" s="542">
        <f>'Cashflow - Yr1+Yr2'!T33</f>
        <v>0</v>
      </c>
      <c r="U34" s="184">
        <f>'Cashflow - Yr1+Yr2'!U33</f>
        <v>0</v>
      </c>
      <c r="V34" s="184">
        <f>'Cashflow - Yr1+Yr2'!V33</f>
        <v>0</v>
      </c>
      <c r="W34" s="184">
        <f>'Cashflow - Yr1+Yr2'!W33</f>
        <v>0</v>
      </c>
      <c r="X34" s="184">
        <f>'Cashflow - Yr1+Yr2'!X33</f>
        <v>0</v>
      </c>
      <c r="Y34" s="184">
        <f>'Cashflow - Yr1+Yr2'!Y33</f>
        <v>0</v>
      </c>
      <c r="Z34" s="184">
        <f>'Cashflow - Yr1+Yr2'!Z33</f>
        <v>0</v>
      </c>
      <c r="AA34" s="184">
        <f>'Cashflow - Yr1+Yr2'!AA33</f>
        <v>0</v>
      </c>
      <c r="AB34" s="184">
        <f>'Cashflow - Yr1+Yr2'!AB33</f>
        <v>0</v>
      </c>
      <c r="AC34" s="184">
        <f>'Cashflow - Yr1+Yr2'!AC33</f>
        <v>0</v>
      </c>
      <c r="AD34" s="184">
        <f>'Cashflow - Yr1+Yr2'!AD33</f>
        <v>0</v>
      </c>
      <c r="AE34" s="184">
        <f>'Cashflow - Yr1+Yr2'!AE33</f>
        <v>0</v>
      </c>
      <c r="AF34" s="184">
        <f>'Cashflow - Yr1+Yr2'!AF33</f>
        <v>0</v>
      </c>
      <c r="AG34" s="103">
        <f t="shared" si="14"/>
        <v>0</v>
      </c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</row>
    <row r="35" spans="1:44" x14ac:dyDescent="0.25">
      <c r="A35" s="180" t="str">
        <f>'Cashflow - Yr1+Yr2'!A34</f>
        <v>Telephone and internet</v>
      </c>
      <c r="B35" s="193">
        <f>'Cashflow - Yr1+Yr2'!B34</f>
        <v>0</v>
      </c>
      <c r="C35" s="194">
        <f>'Cashflow - Yr1+Yr2'!C34</f>
        <v>0</v>
      </c>
      <c r="D35" s="193">
        <f>'Cashflow - Yr1+Yr2'!D34</f>
        <v>0</v>
      </c>
      <c r="E35" s="193">
        <f>'Cashflow - Yr1+Yr2'!E34</f>
        <v>0</v>
      </c>
      <c r="F35" s="193">
        <f>'Cashflow - Yr1+Yr2'!F34</f>
        <v>0</v>
      </c>
      <c r="G35" s="193">
        <f>'Cashflow - Yr1+Yr2'!G34</f>
        <v>0</v>
      </c>
      <c r="H35" s="195">
        <f>'Cashflow - Yr1+Yr2'!H34</f>
        <v>0</v>
      </c>
      <c r="I35" s="193">
        <f>'Cashflow - Yr1+Yr2'!I34</f>
        <v>0</v>
      </c>
      <c r="J35" s="193">
        <f>'Cashflow - Yr1+Yr2'!J34</f>
        <v>0</v>
      </c>
      <c r="K35" s="194">
        <f>'Cashflow - Yr1+Yr2'!K34</f>
        <v>0</v>
      </c>
      <c r="L35" s="193">
        <f>'Cashflow - Yr1+Yr2'!L34</f>
        <v>0</v>
      </c>
      <c r="M35" s="193">
        <f>'Cashflow - Yr1+Yr2'!M34</f>
        <v>0</v>
      </c>
      <c r="N35" s="193">
        <f>'Cashflow - Yr1+Yr2'!N34</f>
        <v>0</v>
      </c>
      <c r="O35" s="194">
        <f>'Cashflow - Yr1+Yr2'!O34</f>
        <v>0</v>
      </c>
      <c r="P35" s="213">
        <f t="shared" si="13"/>
        <v>0</v>
      </c>
      <c r="Q35" s="311"/>
      <c r="R35" s="181" t="str">
        <f>'Cashflow - Yr1+Yr2'!R34</f>
        <v>Telephone and internet</v>
      </c>
      <c r="S35" s="542">
        <f>'Cashflow - Yr1+Yr2'!S34</f>
        <v>0</v>
      </c>
      <c r="T35" s="542">
        <f>'Cashflow - Yr1+Yr2'!T34</f>
        <v>0</v>
      </c>
      <c r="U35" s="184">
        <f>'Cashflow - Yr1+Yr2'!U34</f>
        <v>0</v>
      </c>
      <c r="V35" s="184">
        <f>'Cashflow - Yr1+Yr2'!V34</f>
        <v>0</v>
      </c>
      <c r="W35" s="184">
        <f>'Cashflow - Yr1+Yr2'!W34</f>
        <v>0</v>
      </c>
      <c r="X35" s="184">
        <f>'Cashflow - Yr1+Yr2'!X34</f>
        <v>0</v>
      </c>
      <c r="Y35" s="184">
        <f>'Cashflow - Yr1+Yr2'!Y34</f>
        <v>0</v>
      </c>
      <c r="Z35" s="184">
        <f>'Cashflow - Yr1+Yr2'!Z34</f>
        <v>0</v>
      </c>
      <c r="AA35" s="184">
        <f>'Cashflow - Yr1+Yr2'!AA34</f>
        <v>0</v>
      </c>
      <c r="AB35" s="184">
        <f>'Cashflow - Yr1+Yr2'!AB34</f>
        <v>0</v>
      </c>
      <c r="AC35" s="184">
        <f>'Cashflow - Yr1+Yr2'!AC34</f>
        <v>0</v>
      </c>
      <c r="AD35" s="184">
        <f>'Cashflow - Yr1+Yr2'!AD34</f>
        <v>0</v>
      </c>
      <c r="AE35" s="184">
        <f>'Cashflow - Yr1+Yr2'!AE34</f>
        <v>0</v>
      </c>
      <c r="AF35" s="184">
        <f>'Cashflow - Yr1+Yr2'!AF34</f>
        <v>0</v>
      </c>
      <c r="AG35" s="103">
        <f t="shared" si="14"/>
        <v>0</v>
      </c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</row>
    <row r="36" spans="1:44" x14ac:dyDescent="0.25">
      <c r="A36" s="180" t="str">
        <f>'Cashflow - Yr1+Yr2'!A35</f>
        <v>Extended employee benefits</v>
      </c>
      <c r="B36" s="193">
        <f>'Cashflow - Yr1+Yr2'!B35</f>
        <v>0</v>
      </c>
      <c r="C36" s="194">
        <f>'Cashflow - Yr1+Yr2'!C35</f>
        <v>0</v>
      </c>
      <c r="D36" s="193">
        <f>'Cashflow - Yr1+Yr2'!D35</f>
        <v>0</v>
      </c>
      <c r="E36" s="193">
        <f>'Cashflow - Yr1+Yr2'!E35</f>
        <v>0</v>
      </c>
      <c r="F36" s="193">
        <f>'Cashflow - Yr1+Yr2'!F35</f>
        <v>0</v>
      </c>
      <c r="G36" s="193">
        <f>'Cashflow - Yr1+Yr2'!G35</f>
        <v>0</v>
      </c>
      <c r="H36" s="195">
        <f>'Cashflow - Yr1+Yr2'!H35</f>
        <v>0</v>
      </c>
      <c r="I36" s="193">
        <f>'Cashflow - Yr1+Yr2'!I35</f>
        <v>0</v>
      </c>
      <c r="J36" s="193">
        <f>'Cashflow - Yr1+Yr2'!J35</f>
        <v>0</v>
      </c>
      <c r="K36" s="194">
        <f>'Cashflow - Yr1+Yr2'!K35</f>
        <v>0</v>
      </c>
      <c r="L36" s="193">
        <f>'Cashflow - Yr1+Yr2'!L35</f>
        <v>0</v>
      </c>
      <c r="M36" s="193">
        <f>'Cashflow - Yr1+Yr2'!M35</f>
        <v>0</v>
      </c>
      <c r="N36" s="193">
        <f>'Cashflow - Yr1+Yr2'!N35</f>
        <v>0</v>
      </c>
      <c r="O36" s="194">
        <f>'Cashflow - Yr1+Yr2'!O35</f>
        <v>0</v>
      </c>
      <c r="P36" s="213">
        <f t="shared" si="13"/>
        <v>0</v>
      </c>
      <c r="Q36" s="311"/>
      <c r="R36" s="181" t="str">
        <f>'Cashflow - Yr1+Yr2'!R35</f>
        <v>Extended employee benefits</v>
      </c>
      <c r="S36" s="542">
        <f>'Cashflow - Yr1+Yr2'!S35</f>
        <v>0</v>
      </c>
      <c r="T36" s="542">
        <f>'Cashflow - Yr1+Yr2'!T35</f>
        <v>0</v>
      </c>
      <c r="U36" s="184">
        <f>'Cashflow - Yr1+Yr2'!U35</f>
        <v>0</v>
      </c>
      <c r="V36" s="184">
        <f>'Cashflow - Yr1+Yr2'!V35</f>
        <v>0</v>
      </c>
      <c r="W36" s="184">
        <f>'Cashflow - Yr1+Yr2'!W35</f>
        <v>0</v>
      </c>
      <c r="X36" s="184">
        <f>'Cashflow - Yr1+Yr2'!X35</f>
        <v>0</v>
      </c>
      <c r="Y36" s="184">
        <f>'Cashflow - Yr1+Yr2'!Y35</f>
        <v>0</v>
      </c>
      <c r="Z36" s="184">
        <f>'Cashflow - Yr1+Yr2'!Z35</f>
        <v>0</v>
      </c>
      <c r="AA36" s="184">
        <f>'Cashflow - Yr1+Yr2'!AA35</f>
        <v>0</v>
      </c>
      <c r="AB36" s="184">
        <f>'Cashflow - Yr1+Yr2'!AB35</f>
        <v>0</v>
      </c>
      <c r="AC36" s="184">
        <f>'Cashflow - Yr1+Yr2'!AC35</f>
        <v>0</v>
      </c>
      <c r="AD36" s="184">
        <f>'Cashflow - Yr1+Yr2'!AD35</f>
        <v>0</v>
      </c>
      <c r="AE36" s="184">
        <f>'Cashflow - Yr1+Yr2'!AE35</f>
        <v>0</v>
      </c>
      <c r="AF36" s="184">
        <f>'Cashflow - Yr1+Yr2'!AF35</f>
        <v>0</v>
      </c>
      <c r="AG36" s="103">
        <f t="shared" si="14"/>
        <v>0</v>
      </c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</row>
    <row r="37" spans="1:44" x14ac:dyDescent="0.25">
      <c r="A37" s="180" t="str">
        <f>'Cashflow - Yr1+Yr2'!A36</f>
        <v>Expenses</v>
      </c>
      <c r="B37" s="193">
        <f>'Cashflow - Yr1+Yr2'!B36</f>
        <v>0</v>
      </c>
      <c r="C37" s="194">
        <f>'Cashflow - Yr1+Yr2'!C36</f>
        <v>0</v>
      </c>
      <c r="D37" s="193">
        <f>'Cashflow - Yr1+Yr2'!D36</f>
        <v>0</v>
      </c>
      <c r="E37" s="193">
        <f>'Cashflow - Yr1+Yr2'!E36</f>
        <v>0</v>
      </c>
      <c r="F37" s="193">
        <f>'Cashflow - Yr1+Yr2'!F36</f>
        <v>0</v>
      </c>
      <c r="G37" s="193">
        <f>'Cashflow - Yr1+Yr2'!G36</f>
        <v>0</v>
      </c>
      <c r="H37" s="195">
        <f>'Cashflow - Yr1+Yr2'!H36</f>
        <v>0</v>
      </c>
      <c r="I37" s="193">
        <f>'Cashflow - Yr1+Yr2'!I36</f>
        <v>0</v>
      </c>
      <c r="J37" s="193">
        <f>'Cashflow - Yr1+Yr2'!J36</f>
        <v>0</v>
      </c>
      <c r="K37" s="194">
        <f>'Cashflow - Yr1+Yr2'!K36</f>
        <v>0</v>
      </c>
      <c r="L37" s="193">
        <f>'Cashflow - Yr1+Yr2'!L36</f>
        <v>0</v>
      </c>
      <c r="M37" s="193">
        <f>'Cashflow - Yr1+Yr2'!M36</f>
        <v>0</v>
      </c>
      <c r="N37" s="193">
        <f>'Cashflow - Yr1+Yr2'!N36</f>
        <v>0</v>
      </c>
      <c r="O37" s="194">
        <f>'Cashflow - Yr1+Yr2'!O36</f>
        <v>0</v>
      </c>
      <c r="P37" s="213">
        <f t="shared" si="13"/>
        <v>0</v>
      </c>
      <c r="Q37" s="437"/>
      <c r="R37" s="181" t="str">
        <f>'Cashflow - Yr1+Yr2'!R36</f>
        <v>Expenses</v>
      </c>
      <c r="S37" s="542">
        <f>'Cashflow - Yr1+Yr2'!S36</f>
        <v>0</v>
      </c>
      <c r="T37" s="542">
        <f>'Cashflow - Yr1+Yr2'!T36</f>
        <v>0</v>
      </c>
      <c r="U37" s="184">
        <f>'Cashflow - Yr1+Yr2'!U36</f>
        <v>0</v>
      </c>
      <c r="V37" s="184">
        <f>'Cashflow - Yr1+Yr2'!V36</f>
        <v>0</v>
      </c>
      <c r="W37" s="184">
        <f>'Cashflow - Yr1+Yr2'!W36</f>
        <v>0</v>
      </c>
      <c r="X37" s="184">
        <f>'Cashflow - Yr1+Yr2'!X36</f>
        <v>0</v>
      </c>
      <c r="Y37" s="184">
        <f>'Cashflow - Yr1+Yr2'!Y36</f>
        <v>0</v>
      </c>
      <c r="Z37" s="184">
        <f>'Cashflow - Yr1+Yr2'!Z36</f>
        <v>0</v>
      </c>
      <c r="AA37" s="184">
        <f>'Cashflow - Yr1+Yr2'!AA36</f>
        <v>0</v>
      </c>
      <c r="AB37" s="184">
        <f>'Cashflow - Yr1+Yr2'!AB36</f>
        <v>0</v>
      </c>
      <c r="AC37" s="184">
        <f>'Cashflow - Yr1+Yr2'!AC36</f>
        <v>0</v>
      </c>
      <c r="AD37" s="184">
        <f>'Cashflow - Yr1+Yr2'!AD36</f>
        <v>0</v>
      </c>
      <c r="AE37" s="184">
        <f>'Cashflow - Yr1+Yr2'!AE36</f>
        <v>0</v>
      </c>
      <c r="AF37" s="184">
        <f>'Cashflow - Yr1+Yr2'!AF36</f>
        <v>0</v>
      </c>
      <c r="AG37" s="103">
        <f t="shared" si="14"/>
        <v>0</v>
      </c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</row>
    <row r="38" spans="1:44" x14ac:dyDescent="0.25">
      <c r="A38" s="180" t="str">
        <f>'Cashflow - Yr1+Yr2'!A37</f>
        <v>Expenses</v>
      </c>
      <c r="B38" s="193">
        <f>'Cashflow - Yr1+Yr2'!B37</f>
        <v>0</v>
      </c>
      <c r="C38" s="194">
        <f>'Cashflow - Yr1+Yr2'!C37</f>
        <v>0</v>
      </c>
      <c r="D38" s="193">
        <f>'Cashflow - Yr1+Yr2'!D37</f>
        <v>0</v>
      </c>
      <c r="E38" s="193">
        <f>'Cashflow - Yr1+Yr2'!E37</f>
        <v>0</v>
      </c>
      <c r="F38" s="193">
        <f>'Cashflow - Yr1+Yr2'!F37</f>
        <v>0</v>
      </c>
      <c r="G38" s="193">
        <f>'Cashflow - Yr1+Yr2'!G37</f>
        <v>0</v>
      </c>
      <c r="H38" s="195">
        <f>'Cashflow - Yr1+Yr2'!H37</f>
        <v>0</v>
      </c>
      <c r="I38" s="193">
        <f>'Cashflow - Yr1+Yr2'!I37</f>
        <v>0</v>
      </c>
      <c r="J38" s="193">
        <f>'Cashflow - Yr1+Yr2'!J37</f>
        <v>0</v>
      </c>
      <c r="K38" s="194">
        <f>'Cashflow - Yr1+Yr2'!K37</f>
        <v>0</v>
      </c>
      <c r="L38" s="193">
        <f>'Cashflow - Yr1+Yr2'!L37</f>
        <v>0</v>
      </c>
      <c r="M38" s="193">
        <f>'Cashflow - Yr1+Yr2'!M37</f>
        <v>0</v>
      </c>
      <c r="N38" s="193">
        <f>'Cashflow - Yr1+Yr2'!N37</f>
        <v>0</v>
      </c>
      <c r="O38" s="194">
        <f>'Cashflow - Yr1+Yr2'!O37</f>
        <v>0</v>
      </c>
      <c r="P38" s="213">
        <f t="shared" si="13"/>
        <v>0</v>
      </c>
      <c r="Q38" s="437"/>
      <c r="R38" s="181" t="str">
        <f>'Cashflow - Yr1+Yr2'!R37</f>
        <v>Expenses</v>
      </c>
      <c r="S38" s="542">
        <f>'Cashflow - Yr1+Yr2'!S37</f>
        <v>0</v>
      </c>
      <c r="T38" s="542">
        <f>'Cashflow - Yr1+Yr2'!T37</f>
        <v>0</v>
      </c>
      <c r="U38" s="184">
        <f>'Cashflow - Yr1+Yr2'!U37</f>
        <v>0</v>
      </c>
      <c r="V38" s="184">
        <f>'Cashflow - Yr1+Yr2'!V37</f>
        <v>0</v>
      </c>
      <c r="W38" s="184">
        <f>'Cashflow - Yr1+Yr2'!W37</f>
        <v>0</v>
      </c>
      <c r="X38" s="184">
        <f>'Cashflow - Yr1+Yr2'!X37</f>
        <v>0</v>
      </c>
      <c r="Y38" s="184">
        <f>'Cashflow - Yr1+Yr2'!Y37</f>
        <v>0</v>
      </c>
      <c r="Z38" s="184">
        <f>'Cashflow - Yr1+Yr2'!Z37</f>
        <v>0</v>
      </c>
      <c r="AA38" s="184">
        <f>'Cashflow - Yr1+Yr2'!AA37</f>
        <v>0</v>
      </c>
      <c r="AB38" s="184">
        <f>'Cashflow - Yr1+Yr2'!AB37</f>
        <v>0</v>
      </c>
      <c r="AC38" s="184">
        <f>'Cashflow - Yr1+Yr2'!AC37</f>
        <v>0</v>
      </c>
      <c r="AD38" s="184">
        <f>'Cashflow - Yr1+Yr2'!AD37</f>
        <v>0</v>
      </c>
      <c r="AE38" s="184">
        <f>'Cashflow - Yr1+Yr2'!AE37</f>
        <v>0</v>
      </c>
      <c r="AF38" s="184">
        <f>'Cashflow - Yr1+Yr2'!AF37</f>
        <v>0</v>
      </c>
      <c r="AG38" s="103">
        <f t="shared" si="14"/>
        <v>0</v>
      </c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</row>
    <row r="39" spans="1:44" x14ac:dyDescent="0.25">
      <c r="A39" s="180" t="str">
        <f>'Cashflow - Yr1+Yr2'!A38</f>
        <v>Expenses</v>
      </c>
      <c r="B39" s="193">
        <f>'Cashflow - Yr1+Yr2'!B38</f>
        <v>0</v>
      </c>
      <c r="C39" s="194">
        <f>'Cashflow - Yr1+Yr2'!C38</f>
        <v>0</v>
      </c>
      <c r="D39" s="193">
        <f>'Cashflow - Yr1+Yr2'!D38</f>
        <v>0</v>
      </c>
      <c r="E39" s="193">
        <f>'Cashflow - Yr1+Yr2'!E38</f>
        <v>0</v>
      </c>
      <c r="F39" s="193">
        <f>'Cashflow - Yr1+Yr2'!F38</f>
        <v>0</v>
      </c>
      <c r="G39" s="193">
        <f>'Cashflow - Yr1+Yr2'!G38</f>
        <v>0</v>
      </c>
      <c r="H39" s="195">
        <f>'Cashflow - Yr1+Yr2'!H38</f>
        <v>0</v>
      </c>
      <c r="I39" s="193">
        <f>'Cashflow - Yr1+Yr2'!I38</f>
        <v>0</v>
      </c>
      <c r="J39" s="193">
        <f>'Cashflow - Yr1+Yr2'!J38</f>
        <v>0</v>
      </c>
      <c r="K39" s="194">
        <f>'Cashflow - Yr1+Yr2'!K38</f>
        <v>0</v>
      </c>
      <c r="L39" s="193">
        <f>'Cashflow - Yr1+Yr2'!L38</f>
        <v>0</v>
      </c>
      <c r="M39" s="193">
        <f>'Cashflow - Yr1+Yr2'!M38</f>
        <v>0</v>
      </c>
      <c r="N39" s="193">
        <f>'Cashflow - Yr1+Yr2'!N38</f>
        <v>0</v>
      </c>
      <c r="O39" s="194">
        <f>'Cashflow - Yr1+Yr2'!O38</f>
        <v>0</v>
      </c>
      <c r="P39" s="213">
        <f t="shared" si="13"/>
        <v>0</v>
      </c>
      <c r="Q39" s="437"/>
      <c r="R39" s="181" t="str">
        <f>'Cashflow - Yr1+Yr2'!R38</f>
        <v>Expenses</v>
      </c>
      <c r="S39" s="542">
        <f>'Cashflow - Yr1+Yr2'!S38</f>
        <v>0</v>
      </c>
      <c r="T39" s="542">
        <f>'Cashflow - Yr1+Yr2'!T38</f>
        <v>0</v>
      </c>
      <c r="U39" s="184">
        <f>'Cashflow - Yr1+Yr2'!U38</f>
        <v>0</v>
      </c>
      <c r="V39" s="184">
        <f>'Cashflow - Yr1+Yr2'!V38</f>
        <v>0</v>
      </c>
      <c r="W39" s="184">
        <f>'Cashflow - Yr1+Yr2'!W38</f>
        <v>0</v>
      </c>
      <c r="X39" s="184">
        <f>'Cashflow - Yr1+Yr2'!X38</f>
        <v>0</v>
      </c>
      <c r="Y39" s="184">
        <f>'Cashflow - Yr1+Yr2'!Y38</f>
        <v>0</v>
      </c>
      <c r="Z39" s="184">
        <f>'Cashflow - Yr1+Yr2'!Z38</f>
        <v>0</v>
      </c>
      <c r="AA39" s="184">
        <f>'Cashflow - Yr1+Yr2'!AA38</f>
        <v>0</v>
      </c>
      <c r="AB39" s="184">
        <f>'Cashflow - Yr1+Yr2'!AB38</f>
        <v>0</v>
      </c>
      <c r="AC39" s="184">
        <f>'Cashflow - Yr1+Yr2'!AC38</f>
        <v>0</v>
      </c>
      <c r="AD39" s="184">
        <f>'Cashflow - Yr1+Yr2'!AD38</f>
        <v>0</v>
      </c>
      <c r="AE39" s="184">
        <f>'Cashflow - Yr1+Yr2'!AE38</f>
        <v>0</v>
      </c>
      <c r="AF39" s="184">
        <f>'Cashflow - Yr1+Yr2'!AF38</f>
        <v>0</v>
      </c>
      <c r="AG39" s="103">
        <f t="shared" si="14"/>
        <v>0</v>
      </c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</row>
    <row r="40" spans="1:44" x14ac:dyDescent="0.25">
      <c r="A40" s="180" t="str">
        <f>'Cashflow - Yr1+Yr2'!A39</f>
        <v>Expenses</v>
      </c>
      <c r="B40" s="193">
        <f>'Cashflow - Yr1+Yr2'!B39</f>
        <v>0</v>
      </c>
      <c r="C40" s="194">
        <f>'Cashflow - Yr1+Yr2'!C39</f>
        <v>0</v>
      </c>
      <c r="D40" s="193">
        <f>'Cashflow - Yr1+Yr2'!D39</f>
        <v>0</v>
      </c>
      <c r="E40" s="193">
        <f>'Cashflow - Yr1+Yr2'!E39</f>
        <v>0</v>
      </c>
      <c r="F40" s="193">
        <f>'Cashflow - Yr1+Yr2'!F39</f>
        <v>0</v>
      </c>
      <c r="G40" s="193">
        <f>'Cashflow - Yr1+Yr2'!G39</f>
        <v>0</v>
      </c>
      <c r="H40" s="195">
        <f>'Cashflow - Yr1+Yr2'!H39</f>
        <v>0</v>
      </c>
      <c r="I40" s="193">
        <f>'Cashflow - Yr1+Yr2'!I39</f>
        <v>0</v>
      </c>
      <c r="J40" s="193">
        <f>'Cashflow - Yr1+Yr2'!J39</f>
        <v>0</v>
      </c>
      <c r="K40" s="194">
        <f>'Cashflow - Yr1+Yr2'!K39</f>
        <v>0</v>
      </c>
      <c r="L40" s="193">
        <f>'Cashflow - Yr1+Yr2'!L39</f>
        <v>0</v>
      </c>
      <c r="M40" s="193">
        <f>'Cashflow - Yr1+Yr2'!M39</f>
        <v>0</v>
      </c>
      <c r="N40" s="193">
        <f>'Cashflow - Yr1+Yr2'!N39</f>
        <v>0</v>
      </c>
      <c r="O40" s="194">
        <f>'Cashflow - Yr1+Yr2'!O39</f>
        <v>0</v>
      </c>
      <c r="P40" s="213">
        <f t="shared" si="13"/>
        <v>0</v>
      </c>
      <c r="Q40" s="437"/>
      <c r="R40" s="181" t="str">
        <f>'Cashflow - Yr1+Yr2'!R39</f>
        <v>Expenses</v>
      </c>
      <c r="S40" s="542">
        <f>'Cashflow - Yr1+Yr2'!S39</f>
        <v>0</v>
      </c>
      <c r="T40" s="542">
        <f>'Cashflow - Yr1+Yr2'!T39</f>
        <v>0</v>
      </c>
      <c r="U40" s="184">
        <f>'Cashflow - Yr1+Yr2'!U39</f>
        <v>0</v>
      </c>
      <c r="V40" s="184">
        <f>'Cashflow - Yr1+Yr2'!V39</f>
        <v>0</v>
      </c>
      <c r="W40" s="184">
        <f>'Cashflow - Yr1+Yr2'!W39</f>
        <v>0</v>
      </c>
      <c r="X40" s="184">
        <f>'Cashflow - Yr1+Yr2'!X39</f>
        <v>0</v>
      </c>
      <c r="Y40" s="184">
        <f>'Cashflow - Yr1+Yr2'!Y39</f>
        <v>0</v>
      </c>
      <c r="Z40" s="184">
        <f>'Cashflow - Yr1+Yr2'!Z39</f>
        <v>0</v>
      </c>
      <c r="AA40" s="184">
        <f>'Cashflow - Yr1+Yr2'!AA39</f>
        <v>0</v>
      </c>
      <c r="AB40" s="184">
        <f>'Cashflow - Yr1+Yr2'!AB39</f>
        <v>0</v>
      </c>
      <c r="AC40" s="184">
        <f>'Cashflow - Yr1+Yr2'!AC39</f>
        <v>0</v>
      </c>
      <c r="AD40" s="184">
        <f>'Cashflow - Yr1+Yr2'!AD39</f>
        <v>0</v>
      </c>
      <c r="AE40" s="184">
        <f>'Cashflow - Yr1+Yr2'!AE39</f>
        <v>0</v>
      </c>
      <c r="AF40" s="184">
        <f>'Cashflow - Yr1+Yr2'!AF39</f>
        <v>0</v>
      </c>
      <c r="AG40" s="103">
        <f t="shared" si="14"/>
        <v>0</v>
      </c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</row>
    <row r="41" spans="1:44" x14ac:dyDescent="0.25">
      <c r="A41" s="179" t="str">
        <f>'Cashflow - Yr1+Yr2'!A40</f>
        <v>Expenses</v>
      </c>
      <c r="B41" s="193">
        <f>'Cashflow - Yr1+Yr2'!B40</f>
        <v>0</v>
      </c>
      <c r="C41" s="194">
        <f>'Cashflow - Yr1+Yr2'!C40</f>
        <v>0</v>
      </c>
      <c r="D41" s="193">
        <f>'Cashflow - Yr1+Yr2'!D40</f>
        <v>0</v>
      </c>
      <c r="E41" s="193">
        <f>'Cashflow - Yr1+Yr2'!E40</f>
        <v>0</v>
      </c>
      <c r="F41" s="193">
        <f>'Cashflow - Yr1+Yr2'!F40</f>
        <v>0</v>
      </c>
      <c r="G41" s="193">
        <f>'Cashflow - Yr1+Yr2'!G40</f>
        <v>0</v>
      </c>
      <c r="H41" s="195">
        <f>'Cashflow - Yr1+Yr2'!H40</f>
        <v>0</v>
      </c>
      <c r="I41" s="193">
        <f>'Cashflow - Yr1+Yr2'!I40</f>
        <v>0</v>
      </c>
      <c r="J41" s="193">
        <f>'Cashflow - Yr1+Yr2'!J40</f>
        <v>0</v>
      </c>
      <c r="K41" s="194">
        <f>'Cashflow - Yr1+Yr2'!K40</f>
        <v>0</v>
      </c>
      <c r="L41" s="193">
        <f>'Cashflow - Yr1+Yr2'!L40</f>
        <v>0</v>
      </c>
      <c r="M41" s="193">
        <f>'Cashflow - Yr1+Yr2'!M40</f>
        <v>0</v>
      </c>
      <c r="N41" s="193">
        <f>'Cashflow - Yr1+Yr2'!N40</f>
        <v>0</v>
      </c>
      <c r="O41" s="194">
        <f>'Cashflow - Yr1+Yr2'!O40</f>
        <v>0</v>
      </c>
      <c r="P41" s="213">
        <f t="shared" si="13"/>
        <v>0</v>
      </c>
      <c r="Q41" s="437"/>
      <c r="R41" s="181" t="str">
        <f>'Cashflow - Yr1+Yr2'!R40</f>
        <v>Expenses</v>
      </c>
      <c r="S41" s="542">
        <f>'Cashflow - Yr1+Yr2'!S40</f>
        <v>0</v>
      </c>
      <c r="T41" s="542">
        <f>'Cashflow - Yr1+Yr2'!T40</f>
        <v>0</v>
      </c>
      <c r="U41" s="184">
        <f>'Cashflow - Yr1+Yr2'!U40</f>
        <v>0</v>
      </c>
      <c r="V41" s="184">
        <f>'Cashflow - Yr1+Yr2'!V40</f>
        <v>0</v>
      </c>
      <c r="W41" s="184">
        <f>'Cashflow - Yr1+Yr2'!W40</f>
        <v>0</v>
      </c>
      <c r="X41" s="184">
        <f>'Cashflow - Yr1+Yr2'!X40</f>
        <v>0</v>
      </c>
      <c r="Y41" s="184">
        <f>'Cashflow - Yr1+Yr2'!Y40</f>
        <v>0</v>
      </c>
      <c r="Z41" s="184">
        <f>'Cashflow - Yr1+Yr2'!Z40</f>
        <v>0</v>
      </c>
      <c r="AA41" s="184">
        <f>'Cashflow - Yr1+Yr2'!AA40</f>
        <v>0</v>
      </c>
      <c r="AB41" s="184">
        <f>'Cashflow - Yr1+Yr2'!AB40</f>
        <v>0</v>
      </c>
      <c r="AC41" s="184">
        <f>'Cashflow - Yr1+Yr2'!AC40</f>
        <v>0</v>
      </c>
      <c r="AD41" s="184">
        <f>'Cashflow - Yr1+Yr2'!AD40</f>
        <v>0</v>
      </c>
      <c r="AE41" s="184">
        <f>'Cashflow - Yr1+Yr2'!AE40</f>
        <v>0</v>
      </c>
      <c r="AF41" s="184">
        <f>'Cashflow - Yr1+Yr2'!AF40</f>
        <v>0</v>
      </c>
      <c r="AG41" s="103">
        <f t="shared" si="14"/>
        <v>0</v>
      </c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</row>
    <row r="42" spans="1:44" x14ac:dyDescent="0.25">
      <c r="A42" s="180" t="str">
        <f>'Cashflow - Yr1+Yr2'!A41</f>
        <v>Expenses</v>
      </c>
      <c r="B42" s="190">
        <f>'Cashflow - Yr1+Yr2'!B41</f>
        <v>0</v>
      </c>
      <c r="C42" s="188">
        <f>'Cashflow - Yr1+Yr2'!C41</f>
        <v>0</v>
      </c>
      <c r="D42" s="190">
        <f>'Cashflow - Yr1+Yr2'!D41</f>
        <v>0</v>
      </c>
      <c r="E42" s="190">
        <f>'Cashflow - Yr1+Yr2'!E41</f>
        <v>0</v>
      </c>
      <c r="F42" s="190">
        <f>'Cashflow - Yr1+Yr2'!F41</f>
        <v>0</v>
      </c>
      <c r="G42" s="190">
        <f>'Cashflow - Yr1+Yr2'!G41</f>
        <v>0</v>
      </c>
      <c r="H42" s="187">
        <f>'Cashflow - Yr1+Yr2'!H41</f>
        <v>0</v>
      </c>
      <c r="I42" s="190">
        <f>'Cashflow - Yr1+Yr2'!I41</f>
        <v>0</v>
      </c>
      <c r="J42" s="190">
        <f>'Cashflow - Yr1+Yr2'!J41</f>
        <v>0</v>
      </c>
      <c r="K42" s="188">
        <f>'Cashflow - Yr1+Yr2'!K41</f>
        <v>0</v>
      </c>
      <c r="L42" s="190">
        <f>'Cashflow - Yr1+Yr2'!L41</f>
        <v>0</v>
      </c>
      <c r="M42" s="190">
        <f>'Cashflow - Yr1+Yr2'!M41</f>
        <v>0</v>
      </c>
      <c r="N42" s="190">
        <f>'Cashflow - Yr1+Yr2'!N41</f>
        <v>0</v>
      </c>
      <c r="O42" s="188">
        <f>'Cashflow - Yr1+Yr2'!O41</f>
        <v>0</v>
      </c>
      <c r="P42" s="213">
        <f t="shared" si="13"/>
        <v>0</v>
      </c>
      <c r="Q42" s="437"/>
      <c r="R42" s="181" t="str">
        <f>'Cashflow - Yr1+Yr2'!R41</f>
        <v>Expenses</v>
      </c>
      <c r="S42" s="542">
        <f>'Cashflow - Yr1+Yr2'!S41</f>
        <v>0</v>
      </c>
      <c r="T42" s="542">
        <f>'Cashflow - Yr1+Yr2'!T41</f>
        <v>0</v>
      </c>
      <c r="U42" s="184">
        <f>'Cashflow - Yr1+Yr2'!U41</f>
        <v>0</v>
      </c>
      <c r="V42" s="184">
        <f>'Cashflow - Yr1+Yr2'!V41</f>
        <v>0</v>
      </c>
      <c r="W42" s="184">
        <f>'Cashflow - Yr1+Yr2'!W41</f>
        <v>0</v>
      </c>
      <c r="X42" s="184">
        <f>'Cashflow - Yr1+Yr2'!X41</f>
        <v>0</v>
      </c>
      <c r="Y42" s="184">
        <f>'Cashflow - Yr1+Yr2'!Y41</f>
        <v>0</v>
      </c>
      <c r="Z42" s="184">
        <f>'Cashflow - Yr1+Yr2'!Z41</f>
        <v>0</v>
      </c>
      <c r="AA42" s="184">
        <f>'Cashflow - Yr1+Yr2'!AA41</f>
        <v>0</v>
      </c>
      <c r="AB42" s="184">
        <f>'Cashflow - Yr1+Yr2'!AB41</f>
        <v>0</v>
      </c>
      <c r="AC42" s="184">
        <f>'Cashflow - Yr1+Yr2'!AC41</f>
        <v>0</v>
      </c>
      <c r="AD42" s="184">
        <f>'Cashflow - Yr1+Yr2'!AD41</f>
        <v>0</v>
      </c>
      <c r="AE42" s="184">
        <f>'Cashflow - Yr1+Yr2'!AE41</f>
        <v>0</v>
      </c>
      <c r="AF42" s="184">
        <f>'Cashflow - Yr1+Yr2'!AF41</f>
        <v>0</v>
      </c>
      <c r="AG42" s="103">
        <f t="shared" si="14"/>
        <v>0</v>
      </c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</row>
    <row r="43" spans="1:44" x14ac:dyDescent="0.25">
      <c r="A43" s="180" t="str">
        <f>'Cashflow - Yr1+Yr2'!A42</f>
        <v>Expenses</v>
      </c>
      <c r="B43" s="193">
        <f>'Cashflow - Yr1+Yr2'!B42</f>
        <v>0</v>
      </c>
      <c r="C43" s="194">
        <f>'Cashflow - Yr1+Yr2'!C42</f>
        <v>0</v>
      </c>
      <c r="D43" s="193">
        <f>'Cashflow - Yr1+Yr2'!D42</f>
        <v>0</v>
      </c>
      <c r="E43" s="193">
        <f>'Cashflow - Yr1+Yr2'!E42</f>
        <v>0</v>
      </c>
      <c r="F43" s="193">
        <f>'Cashflow - Yr1+Yr2'!F42</f>
        <v>0</v>
      </c>
      <c r="G43" s="193">
        <f>'Cashflow - Yr1+Yr2'!G42</f>
        <v>0</v>
      </c>
      <c r="H43" s="195">
        <f>'Cashflow - Yr1+Yr2'!H42</f>
        <v>0</v>
      </c>
      <c r="I43" s="193">
        <f>'Cashflow - Yr1+Yr2'!I42</f>
        <v>0</v>
      </c>
      <c r="J43" s="193">
        <f>'Cashflow - Yr1+Yr2'!J42</f>
        <v>0</v>
      </c>
      <c r="K43" s="194">
        <f>'Cashflow - Yr1+Yr2'!K42</f>
        <v>0</v>
      </c>
      <c r="L43" s="193">
        <f>'Cashflow - Yr1+Yr2'!L42</f>
        <v>0</v>
      </c>
      <c r="M43" s="193">
        <f>'Cashflow - Yr1+Yr2'!M42</f>
        <v>0</v>
      </c>
      <c r="N43" s="193">
        <f>'Cashflow - Yr1+Yr2'!N42</f>
        <v>0</v>
      </c>
      <c r="O43" s="194">
        <f>'Cashflow - Yr1+Yr2'!O42</f>
        <v>0</v>
      </c>
      <c r="P43" s="213">
        <f t="shared" si="13"/>
        <v>0</v>
      </c>
      <c r="Q43" s="437"/>
      <c r="R43" s="181" t="str">
        <f>'Cashflow - Yr1+Yr2'!R42</f>
        <v>Expenses</v>
      </c>
      <c r="S43" s="542">
        <f>'Cashflow - Yr1+Yr2'!S42</f>
        <v>0</v>
      </c>
      <c r="T43" s="542">
        <f>'Cashflow - Yr1+Yr2'!T42</f>
        <v>0</v>
      </c>
      <c r="U43" s="184">
        <f>'Cashflow - Yr1+Yr2'!U42</f>
        <v>0</v>
      </c>
      <c r="V43" s="184">
        <f>'Cashflow - Yr1+Yr2'!V42</f>
        <v>0</v>
      </c>
      <c r="W43" s="184">
        <f>'Cashflow - Yr1+Yr2'!W42</f>
        <v>0</v>
      </c>
      <c r="X43" s="184">
        <f>'Cashflow - Yr1+Yr2'!X42</f>
        <v>0</v>
      </c>
      <c r="Y43" s="184">
        <f>'Cashflow - Yr1+Yr2'!Y42</f>
        <v>0</v>
      </c>
      <c r="Z43" s="184">
        <f>'Cashflow - Yr1+Yr2'!Z42</f>
        <v>0</v>
      </c>
      <c r="AA43" s="184">
        <f>'Cashflow - Yr1+Yr2'!AA42</f>
        <v>0</v>
      </c>
      <c r="AB43" s="184">
        <f>'Cashflow - Yr1+Yr2'!AB42</f>
        <v>0</v>
      </c>
      <c r="AC43" s="184">
        <f>'Cashflow - Yr1+Yr2'!AC42</f>
        <v>0</v>
      </c>
      <c r="AD43" s="184">
        <f>'Cashflow - Yr1+Yr2'!AD42</f>
        <v>0</v>
      </c>
      <c r="AE43" s="184">
        <f>'Cashflow - Yr1+Yr2'!AE42</f>
        <v>0</v>
      </c>
      <c r="AF43" s="184">
        <f>'Cashflow - Yr1+Yr2'!AF42</f>
        <v>0</v>
      </c>
      <c r="AG43" s="103">
        <f t="shared" si="14"/>
        <v>0</v>
      </c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</row>
    <row r="44" spans="1:44" x14ac:dyDescent="0.25">
      <c r="A44" s="180" t="str">
        <f>'Cashflow - Yr1+Yr2'!A43</f>
        <v>Expenses</v>
      </c>
      <c r="B44" s="190">
        <f>'Cashflow - Yr1+Yr2'!B43</f>
        <v>0</v>
      </c>
      <c r="C44" s="188">
        <f>'Cashflow - Yr1+Yr2'!C43</f>
        <v>0</v>
      </c>
      <c r="D44" s="190">
        <f>'Cashflow - Yr1+Yr2'!D43</f>
        <v>0</v>
      </c>
      <c r="E44" s="190">
        <f>'Cashflow - Yr1+Yr2'!E43</f>
        <v>0</v>
      </c>
      <c r="F44" s="190">
        <f>'Cashflow - Yr1+Yr2'!F43</f>
        <v>0</v>
      </c>
      <c r="G44" s="190">
        <f>'Cashflow - Yr1+Yr2'!G43</f>
        <v>0</v>
      </c>
      <c r="H44" s="183">
        <f>'Cashflow - Yr1+Yr2'!H43</f>
        <v>0</v>
      </c>
      <c r="I44" s="190">
        <f>'Cashflow - Yr1+Yr2'!I43</f>
        <v>0</v>
      </c>
      <c r="J44" s="190">
        <f>'Cashflow - Yr1+Yr2'!J43</f>
        <v>0</v>
      </c>
      <c r="K44" s="188">
        <f>'Cashflow - Yr1+Yr2'!K43</f>
        <v>0</v>
      </c>
      <c r="L44" s="190">
        <f>'Cashflow - Yr1+Yr2'!L43</f>
        <v>0</v>
      </c>
      <c r="M44" s="190">
        <f>'Cashflow - Yr1+Yr2'!M43</f>
        <v>0</v>
      </c>
      <c r="N44" s="190">
        <f>'Cashflow - Yr1+Yr2'!N43</f>
        <v>0</v>
      </c>
      <c r="O44" s="183">
        <f>'Cashflow - Yr1+Yr2'!O43</f>
        <v>0</v>
      </c>
      <c r="P44" s="213">
        <f t="shared" si="13"/>
        <v>0</v>
      </c>
      <c r="Q44" s="437"/>
      <c r="R44" s="181" t="str">
        <f>'Cashflow - Yr1+Yr2'!R43</f>
        <v>Expenses</v>
      </c>
      <c r="S44" s="542">
        <f>'Cashflow - Yr1+Yr2'!S43</f>
        <v>0</v>
      </c>
      <c r="T44" s="542">
        <f>'Cashflow - Yr1+Yr2'!T43</f>
        <v>0</v>
      </c>
      <c r="U44" s="184">
        <f>'Cashflow - Yr1+Yr2'!U43</f>
        <v>0</v>
      </c>
      <c r="V44" s="184">
        <f>'Cashflow - Yr1+Yr2'!V43</f>
        <v>0</v>
      </c>
      <c r="W44" s="184">
        <f>'Cashflow - Yr1+Yr2'!W43</f>
        <v>0</v>
      </c>
      <c r="X44" s="184">
        <f>'Cashflow - Yr1+Yr2'!X43</f>
        <v>0</v>
      </c>
      <c r="Y44" s="184">
        <f>'Cashflow - Yr1+Yr2'!Y43</f>
        <v>0</v>
      </c>
      <c r="Z44" s="184">
        <f>'Cashflow - Yr1+Yr2'!Z43</f>
        <v>0</v>
      </c>
      <c r="AA44" s="184">
        <f>'Cashflow - Yr1+Yr2'!AA43</f>
        <v>0</v>
      </c>
      <c r="AB44" s="184">
        <f>'Cashflow - Yr1+Yr2'!AB43</f>
        <v>0</v>
      </c>
      <c r="AC44" s="184">
        <f>'Cashflow - Yr1+Yr2'!AC43</f>
        <v>0</v>
      </c>
      <c r="AD44" s="184">
        <f>'Cashflow - Yr1+Yr2'!AD43</f>
        <v>0</v>
      </c>
      <c r="AE44" s="184">
        <f>'Cashflow - Yr1+Yr2'!AE43</f>
        <v>0</v>
      </c>
      <c r="AF44" s="184">
        <f>'Cashflow - Yr1+Yr2'!AF43</f>
        <v>0</v>
      </c>
      <c r="AG44" s="103">
        <f t="shared" si="14"/>
        <v>0</v>
      </c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</row>
    <row r="45" spans="1:44" x14ac:dyDescent="0.25">
      <c r="A45" s="229" t="s">
        <v>149</v>
      </c>
      <c r="B45" s="230"/>
      <c r="C45" s="220">
        <f t="shared" ref="C45:O45" si="15">SUM(C20:C44)</f>
        <v>0</v>
      </c>
      <c r="D45" s="220">
        <f t="shared" si="15"/>
        <v>0</v>
      </c>
      <c r="E45" s="220">
        <f t="shared" si="15"/>
        <v>0</v>
      </c>
      <c r="F45" s="220">
        <f t="shared" si="15"/>
        <v>0</v>
      </c>
      <c r="G45" s="220">
        <f t="shared" si="15"/>
        <v>0</v>
      </c>
      <c r="H45" s="220">
        <f t="shared" si="15"/>
        <v>0</v>
      </c>
      <c r="I45" s="220">
        <f t="shared" si="15"/>
        <v>0</v>
      </c>
      <c r="J45" s="220">
        <f t="shared" si="15"/>
        <v>0</v>
      </c>
      <c r="K45" s="220">
        <f t="shared" si="15"/>
        <v>0</v>
      </c>
      <c r="L45" s="220">
        <f t="shared" si="15"/>
        <v>0</v>
      </c>
      <c r="M45" s="220">
        <f t="shared" si="15"/>
        <v>0</v>
      </c>
      <c r="N45" s="220">
        <f t="shared" si="15"/>
        <v>0</v>
      </c>
      <c r="O45" s="220">
        <f t="shared" si="15"/>
        <v>0</v>
      </c>
      <c r="P45" s="213">
        <f t="shared" si="13"/>
        <v>0</v>
      </c>
      <c r="Q45" s="312"/>
      <c r="R45" s="104" t="s">
        <v>179</v>
      </c>
      <c r="S45" s="105"/>
      <c r="T45" s="102">
        <f t="shared" ref="T45:AF45" si="16">SUM(T20:T44)</f>
        <v>0</v>
      </c>
      <c r="U45" s="102">
        <f t="shared" si="16"/>
        <v>0</v>
      </c>
      <c r="V45" s="102">
        <f t="shared" si="16"/>
        <v>0</v>
      </c>
      <c r="W45" s="102">
        <f t="shared" si="16"/>
        <v>0</v>
      </c>
      <c r="X45" s="102">
        <f t="shared" si="16"/>
        <v>0</v>
      </c>
      <c r="Y45" s="102">
        <f t="shared" si="16"/>
        <v>0</v>
      </c>
      <c r="Z45" s="102">
        <f t="shared" si="16"/>
        <v>0</v>
      </c>
      <c r="AA45" s="102">
        <f t="shared" si="16"/>
        <v>0</v>
      </c>
      <c r="AB45" s="102">
        <f t="shared" si="16"/>
        <v>0</v>
      </c>
      <c r="AC45" s="102">
        <f t="shared" si="16"/>
        <v>0</v>
      </c>
      <c r="AD45" s="102">
        <f t="shared" si="16"/>
        <v>0</v>
      </c>
      <c r="AE45" s="102">
        <f t="shared" si="16"/>
        <v>0</v>
      </c>
      <c r="AF45" s="102">
        <f t="shared" si="16"/>
        <v>0</v>
      </c>
      <c r="AG45" s="103">
        <f t="shared" si="14"/>
        <v>0</v>
      </c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</row>
    <row r="46" spans="1:44" x14ac:dyDescent="0.25">
      <c r="A46" s="94" t="s">
        <v>151</v>
      </c>
      <c r="B46" s="95"/>
      <c r="C46" s="95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213">
        <f t="shared" si="13"/>
        <v>0</v>
      </c>
      <c r="Q46" s="312"/>
      <c r="R46" s="26" t="s">
        <v>151</v>
      </c>
      <c r="S46" s="31"/>
      <c r="T46" s="31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103">
        <f t="shared" si="14"/>
        <v>0</v>
      </c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</row>
    <row r="47" spans="1:44" x14ac:dyDescent="0.25">
      <c r="A47" s="305" t="s">
        <v>152</v>
      </c>
      <c r="B47" s="306"/>
      <c r="C47" s="307">
        <f>'Start-Up Costs'!B39</f>
        <v>0</v>
      </c>
      <c r="D47" s="96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213">
        <f t="shared" si="13"/>
        <v>0</v>
      </c>
      <c r="Q47" s="312"/>
      <c r="R47" s="544"/>
      <c r="S47" s="169"/>
      <c r="T47" s="170"/>
      <c r="U47" s="29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03">
        <f t="shared" si="14"/>
        <v>0</v>
      </c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</row>
    <row r="48" spans="1:44" x14ac:dyDescent="0.25">
      <c r="A48" s="92" t="s">
        <v>154</v>
      </c>
      <c r="B48" s="537"/>
      <c r="C48" s="537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213">
        <f t="shared" si="13"/>
        <v>0</v>
      </c>
      <c r="Q48" s="312"/>
      <c r="R48" s="92" t="s">
        <v>154</v>
      </c>
      <c r="S48" s="530"/>
      <c r="T48" s="530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03">
        <f t="shared" si="14"/>
        <v>0</v>
      </c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</row>
    <row r="49" spans="1:44" x14ac:dyDescent="0.25">
      <c r="A49" s="92" t="s">
        <v>156</v>
      </c>
      <c r="B49" s="537"/>
      <c r="C49" s="537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213">
        <f t="shared" si="13"/>
        <v>0</v>
      </c>
      <c r="Q49" s="312"/>
      <c r="R49" s="92" t="s">
        <v>180</v>
      </c>
      <c r="S49" s="530"/>
      <c r="T49" s="530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03">
        <f t="shared" si="14"/>
        <v>0</v>
      </c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</row>
    <row r="50" spans="1:44" x14ac:dyDescent="0.25">
      <c r="A50" s="92" t="s">
        <v>158</v>
      </c>
      <c r="B50" s="537"/>
      <c r="C50" s="537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213">
        <f t="shared" si="13"/>
        <v>0</v>
      </c>
      <c r="Q50" s="312"/>
      <c r="R50" s="92" t="s">
        <v>158</v>
      </c>
      <c r="S50" s="530"/>
      <c r="T50" s="530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03">
        <f t="shared" si="14"/>
        <v>0</v>
      </c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</row>
    <row r="51" spans="1:44" x14ac:dyDescent="0.25">
      <c r="A51" s="92" t="s">
        <v>160</v>
      </c>
      <c r="B51" s="537"/>
      <c r="C51" s="537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213">
        <f t="shared" si="13"/>
        <v>0</v>
      </c>
      <c r="Q51" s="311"/>
      <c r="R51" s="55" t="s">
        <v>160</v>
      </c>
      <c r="S51" s="530"/>
      <c r="T51" s="530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03">
        <f t="shared" si="14"/>
        <v>0</v>
      </c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</row>
    <row r="52" spans="1:44" x14ac:dyDescent="0.25">
      <c r="A52" s="229" t="s">
        <v>161</v>
      </c>
      <c r="B52" s="230"/>
      <c r="C52" s="215">
        <f>SUM(C47:C51)</f>
        <v>0</v>
      </c>
      <c r="D52" s="220">
        <f>SUM(D47:D51)</f>
        <v>0</v>
      </c>
      <c r="E52" s="220">
        <f t="shared" ref="E52:O52" si="17">SUM(E48:E51)</f>
        <v>0</v>
      </c>
      <c r="F52" s="220">
        <f t="shared" si="17"/>
        <v>0</v>
      </c>
      <c r="G52" s="220">
        <f t="shared" si="17"/>
        <v>0</v>
      </c>
      <c r="H52" s="220">
        <f t="shared" si="17"/>
        <v>0</v>
      </c>
      <c r="I52" s="220">
        <f t="shared" si="17"/>
        <v>0</v>
      </c>
      <c r="J52" s="220">
        <f t="shared" si="17"/>
        <v>0</v>
      </c>
      <c r="K52" s="220">
        <f t="shared" si="17"/>
        <v>0</v>
      </c>
      <c r="L52" s="220">
        <f t="shared" si="17"/>
        <v>0</v>
      </c>
      <c r="M52" s="220">
        <f t="shared" si="17"/>
        <v>0</v>
      </c>
      <c r="N52" s="220">
        <f t="shared" si="17"/>
        <v>0</v>
      </c>
      <c r="O52" s="220">
        <f t="shared" si="17"/>
        <v>0</v>
      </c>
      <c r="P52" s="213">
        <f>SUM(P47:P51)</f>
        <v>0</v>
      </c>
      <c r="Q52" s="311"/>
      <c r="R52" s="104" t="s">
        <v>161</v>
      </c>
      <c r="S52" s="105"/>
      <c r="T52" s="102">
        <f>SUM(T47:T51)</f>
        <v>0</v>
      </c>
      <c r="U52" s="102">
        <f>SUM(U47:U51)</f>
        <v>0</v>
      </c>
      <c r="V52" s="102">
        <f t="shared" ref="V52:AF52" si="18">SUM(V48:V51)</f>
        <v>0</v>
      </c>
      <c r="W52" s="102">
        <f t="shared" si="18"/>
        <v>0</v>
      </c>
      <c r="X52" s="102">
        <f t="shared" si="18"/>
        <v>0</v>
      </c>
      <c r="Y52" s="102">
        <f t="shared" si="18"/>
        <v>0</v>
      </c>
      <c r="Z52" s="102">
        <f t="shared" si="18"/>
        <v>0</v>
      </c>
      <c r="AA52" s="102">
        <f t="shared" si="18"/>
        <v>0</v>
      </c>
      <c r="AB52" s="102">
        <f t="shared" si="18"/>
        <v>0</v>
      </c>
      <c r="AC52" s="102">
        <f t="shared" si="18"/>
        <v>0</v>
      </c>
      <c r="AD52" s="102">
        <f t="shared" si="18"/>
        <v>0</v>
      </c>
      <c r="AE52" s="102">
        <f t="shared" si="18"/>
        <v>0</v>
      </c>
      <c r="AF52" s="102">
        <f t="shared" si="18"/>
        <v>0</v>
      </c>
      <c r="AG52" s="103">
        <f>SUM(AG47:AG51)</f>
        <v>0</v>
      </c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</row>
    <row r="53" spans="1:44" x14ac:dyDescent="0.25">
      <c r="A53" s="251" t="s">
        <v>162</v>
      </c>
      <c r="B53" s="230"/>
      <c r="C53" s="215">
        <f t="shared" ref="C53:P53" si="19">+C18+C45+C52</f>
        <v>0</v>
      </c>
      <c r="D53" s="215">
        <f t="shared" si="19"/>
        <v>0</v>
      </c>
      <c r="E53" s="215">
        <f t="shared" si="19"/>
        <v>0</v>
      </c>
      <c r="F53" s="215">
        <f t="shared" si="19"/>
        <v>0</v>
      </c>
      <c r="G53" s="215">
        <f t="shared" si="19"/>
        <v>0</v>
      </c>
      <c r="H53" s="215">
        <f t="shared" si="19"/>
        <v>0</v>
      </c>
      <c r="I53" s="215">
        <f t="shared" si="19"/>
        <v>0</v>
      </c>
      <c r="J53" s="215">
        <f t="shared" si="19"/>
        <v>0</v>
      </c>
      <c r="K53" s="215">
        <f t="shared" si="19"/>
        <v>0</v>
      </c>
      <c r="L53" s="215">
        <f t="shared" si="19"/>
        <v>0</v>
      </c>
      <c r="M53" s="215">
        <f t="shared" si="19"/>
        <v>0</v>
      </c>
      <c r="N53" s="215">
        <f t="shared" si="19"/>
        <v>0</v>
      </c>
      <c r="O53" s="215">
        <f t="shared" si="19"/>
        <v>0</v>
      </c>
      <c r="P53" s="213">
        <f t="shared" si="19"/>
        <v>0</v>
      </c>
      <c r="Q53" s="312"/>
      <c r="R53" s="250" t="s">
        <v>162</v>
      </c>
      <c r="S53" s="105"/>
      <c r="T53" s="101">
        <f t="shared" ref="T53:AG53" si="20">+T18+T45+T52</f>
        <v>0</v>
      </c>
      <c r="U53" s="101">
        <f t="shared" si="20"/>
        <v>0</v>
      </c>
      <c r="V53" s="101">
        <f t="shared" si="20"/>
        <v>0</v>
      </c>
      <c r="W53" s="101">
        <f t="shared" si="20"/>
        <v>0</v>
      </c>
      <c r="X53" s="101">
        <f t="shared" si="20"/>
        <v>0</v>
      </c>
      <c r="Y53" s="101">
        <f t="shared" si="20"/>
        <v>0</v>
      </c>
      <c r="Z53" s="101">
        <f t="shared" si="20"/>
        <v>0</v>
      </c>
      <c r="AA53" s="101">
        <f t="shared" si="20"/>
        <v>0</v>
      </c>
      <c r="AB53" s="101">
        <f t="shared" si="20"/>
        <v>0</v>
      </c>
      <c r="AC53" s="101">
        <f t="shared" si="20"/>
        <v>0</v>
      </c>
      <c r="AD53" s="101">
        <f t="shared" si="20"/>
        <v>0</v>
      </c>
      <c r="AE53" s="101">
        <f t="shared" si="20"/>
        <v>0</v>
      </c>
      <c r="AF53" s="101">
        <f t="shared" si="20"/>
        <v>0</v>
      </c>
      <c r="AG53" s="103">
        <f t="shared" si="20"/>
        <v>0</v>
      </c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</row>
    <row r="54" spans="1:44" x14ac:dyDescent="0.25">
      <c r="A54" s="11"/>
      <c r="B54" s="12"/>
      <c r="C54" s="1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15"/>
      <c r="Q54" s="311"/>
      <c r="R54" s="11"/>
      <c r="S54" s="12"/>
      <c r="T54" s="1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59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</row>
    <row r="55" spans="1:44" x14ac:dyDescent="0.25">
      <c r="A55" s="104" t="s">
        <v>163</v>
      </c>
      <c r="B55" s="105"/>
      <c r="C55" s="102">
        <f t="shared" ref="C55:O55" si="21">+C14-C53</f>
        <v>0</v>
      </c>
      <c r="D55" s="101">
        <f t="shared" si="21"/>
        <v>0</v>
      </c>
      <c r="E55" s="101">
        <f t="shared" si="21"/>
        <v>0</v>
      </c>
      <c r="F55" s="101">
        <f t="shared" si="21"/>
        <v>0</v>
      </c>
      <c r="G55" s="101">
        <f t="shared" si="21"/>
        <v>0</v>
      </c>
      <c r="H55" s="101">
        <f t="shared" si="21"/>
        <v>0</v>
      </c>
      <c r="I55" s="101">
        <f t="shared" si="21"/>
        <v>0</v>
      </c>
      <c r="J55" s="101">
        <f t="shared" si="21"/>
        <v>0</v>
      </c>
      <c r="K55" s="101">
        <f t="shared" si="21"/>
        <v>0</v>
      </c>
      <c r="L55" s="101">
        <f t="shared" si="21"/>
        <v>0</v>
      </c>
      <c r="M55" s="101">
        <f t="shared" si="21"/>
        <v>0</v>
      </c>
      <c r="N55" s="101">
        <f t="shared" si="21"/>
        <v>0</v>
      </c>
      <c r="O55" s="101">
        <f t="shared" si="21"/>
        <v>0</v>
      </c>
      <c r="P55" s="103">
        <f>SUM(C55:O55)</f>
        <v>0</v>
      </c>
      <c r="Q55" s="311"/>
      <c r="R55" s="104" t="s">
        <v>163</v>
      </c>
      <c r="S55" s="105"/>
      <c r="T55" s="101">
        <f t="shared" ref="T55:AF55" si="22">+T14-T53</f>
        <v>0</v>
      </c>
      <c r="U55" s="101">
        <f t="shared" si="22"/>
        <v>0</v>
      </c>
      <c r="V55" s="101">
        <f t="shared" si="22"/>
        <v>0</v>
      </c>
      <c r="W55" s="101">
        <f t="shared" si="22"/>
        <v>0</v>
      </c>
      <c r="X55" s="101">
        <f t="shared" si="22"/>
        <v>0</v>
      </c>
      <c r="Y55" s="101">
        <f t="shared" si="22"/>
        <v>0</v>
      </c>
      <c r="Z55" s="101">
        <f t="shared" si="22"/>
        <v>0</v>
      </c>
      <c r="AA55" s="101">
        <f t="shared" si="22"/>
        <v>0</v>
      </c>
      <c r="AB55" s="101">
        <f t="shared" si="22"/>
        <v>0</v>
      </c>
      <c r="AC55" s="101">
        <f t="shared" si="22"/>
        <v>0</v>
      </c>
      <c r="AD55" s="101">
        <f t="shared" si="22"/>
        <v>0</v>
      </c>
      <c r="AE55" s="101">
        <f t="shared" si="22"/>
        <v>0</v>
      </c>
      <c r="AF55" s="101">
        <f t="shared" si="22"/>
        <v>0</v>
      </c>
      <c r="AG55" s="103">
        <f>SUM(T55:AF55)</f>
        <v>0</v>
      </c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</row>
    <row r="56" spans="1:44" x14ac:dyDescent="0.25">
      <c r="A56" s="11"/>
      <c r="B56" s="12"/>
      <c r="C56" s="12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15"/>
      <c r="Q56" s="311"/>
      <c r="R56" s="11"/>
      <c r="S56" s="12"/>
      <c r="T56" s="12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59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</row>
    <row r="57" spans="1:44" x14ac:dyDescent="0.25">
      <c r="A57" s="104" t="s">
        <v>164</v>
      </c>
      <c r="B57" s="105"/>
      <c r="C57" s="102">
        <v>0</v>
      </c>
      <c r="D57" s="101">
        <f>C59</f>
        <v>0</v>
      </c>
      <c r="E57" s="101">
        <f t="shared" ref="E57:P57" si="23">+D59</f>
        <v>0</v>
      </c>
      <c r="F57" s="101">
        <f t="shared" si="23"/>
        <v>0</v>
      </c>
      <c r="G57" s="101">
        <f t="shared" si="23"/>
        <v>0</v>
      </c>
      <c r="H57" s="101">
        <f t="shared" si="23"/>
        <v>0</v>
      </c>
      <c r="I57" s="101">
        <f t="shared" si="23"/>
        <v>0</v>
      </c>
      <c r="J57" s="101">
        <f t="shared" si="23"/>
        <v>0</v>
      </c>
      <c r="K57" s="101">
        <f t="shared" si="23"/>
        <v>0</v>
      </c>
      <c r="L57" s="101">
        <f t="shared" si="23"/>
        <v>0</v>
      </c>
      <c r="M57" s="101">
        <f t="shared" si="23"/>
        <v>0</v>
      </c>
      <c r="N57" s="101">
        <f t="shared" si="23"/>
        <v>0</v>
      </c>
      <c r="O57" s="101">
        <f t="shared" si="23"/>
        <v>0</v>
      </c>
      <c r="P57" s="103">
        <f t="shared" si="23"/>
        <v>0</v>
      </c>
      <c r="Q57" s="312"/>
      <c r="R57" s="104" t="s">
        <v>164</v>
      </c>
      <c r="S57" s="105"/>
      <c r="T57" s="101">
        <f>O59</f>
        <v>0</v>
      </c>
      <c r="U57" s="101">
        <f>T59</f>
        <v>0</v>
      </c>
      <c r="V57" s="101">
        <f t="shared" ref="V57:AG57" si="24">+U59</f>
        <v>0</v>
      </c>
      <c r="W57" s="101">
        <f t="shared" si="24"/>
        <v>0</v>
      </c>
      <c r="X57" s="101">
        <f t="shared" si="24"/>
        <v>0</v>
      </c>
      <c r="Y57" s="101">
        <f t="shared" si="24"/>
        <v>0</v>
      </c>
      <c r="Z57" s="101">
        <f t="shared" si="24"/>
        <v>0</v>
      </c>
      <c r="AA57" s="101">
        <f t="shared" si="24"/>
        <v>0</v>
      </c>
      <c r="AB57" s="101">
        <f t="shared" si="24"/>
        <v>0</v>
      </c>
      <c r="AC57" s="101">
        <f t="shared" si="24"/>
        <v>0</v>
      </c>
      <c r="AD57" s="101">
        <f t="shared" si="24"/>
        <v>0</v>
      </c>
      <c r="AE57" s="101">
        <f t="shared" si="24"/>
        <v>0</v>
      </c>
      <c r="AF57" s="101">
        <f t="shared" si="24"/>
        <v>0</v>
      </c>
      <c r="AG57" s="103">
        <f t="shared" si="24"/>
        <v>0</v>
      </c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</row>
    <row r="58" spans="1:44" x14ac:dyDescent="0.25">
      <c r="A58" s="11"/>
      <c r="B58" s="12"/>
      <c r="C58" s="1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15"/>
      <c r="Q58" s="312"/>
      <c r="R58" s="11"/>
      <c r="S58" s="12"/>
      <c r="T58" s="12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15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</row>
    <row r="59" spans="1:44" s="247" customFormat="1" ht="13.8" thickBot="1" x14ac:dyDescent="0.3">
      <c r="A59" s="298" t="s">
        <v>165</v>
      </c>
      <c r="B59" s="299"/>
      <c r="C59" s="300">
        <f>SUM(C55:C57)</f>
        <v>0</v>
      </c>
      <c r="D59" s="301">
        <f>SUM(D55:D57)</f>
        <v>0</v>
      </c>
      <c r="E59" s="301">
        <f>SUM(E55:E57)</f>
        <v>0</v>
      </c>
      <c r="F59" s="301">
        <f>SUM(F55:F57)</f>
        <v>0</v>
      </c>
      <c r="G59" s="301">
        <f>SUM(G55:G57)</f>
        <v>0</v>
      </c>
      <c r="H59" s="301">
        <f t="shared" ref="H59:O59" si="25">SUM(H55:H57)</f>
        <v>0</v>
      </c>
      <c r="I59" s="301">
        <f t="shared" si="25"/>
        <v>0</v>
      </c>
      <c r="J59" s="301">
        <f t="shared" si="25"/>
        <v>0</v>
      </c>
      <c r="K59" s="301">
        <f t="shared" si="25"/>
        <v>0</v>
      </c>
      <c r="L59" s="301">
        <f t="shared" si="25"/>
        <v>0</v>
      </c>
      <c r="M59" s="301">
        <f t="shared" si="25"/>
        <v>0</v>
      </c>
      <c r="N59" s="301">
        <f t="shared" si="25"/>
        <v>0</v>
      </c>
      <c r="O59" s="301">
        <f t="shared" si="25"/>
        <v>0</v>
      </c>
      <c r="P59" s="302"/>
      <c r="Q59" s="399"/>
      <c r="R59" s="295" t="s">
        <v>165</v>
      </c>
      <c r="S59" s="439"/>
      <c r="T59" s="301">
        <f>SUM(T55:T57)</f>
        <v>0</v>
      </c>
      <c r="U59" s="301">
        <f>SUM(U55:U57)</f>
        <v>0</v>
      </c>
      <c r="V59" s="301">
        <f>SUM(V55:V57)</f>
        <v>0</v>
      </c>
      <c r="W59" s="301">
        <f>SUM(W55:W57)</f>
        <v>0</v>
      </c>
      <c r="X59" s="301">
        <f>SUM(X55:X57)</f>
        <v>0</v>
      </c>
      <c r="Y59" s="301">
        <f t="shared" ref="Y59:AF59" si="26">SUM(Y55:Y57)</f>
        <v>0</v>
      </c>
      <c r="Z59" s="301">
        <f t="shared" si="26"/>
        <v>0</v>
      </c>
      <c r="AA59" s="301">
        <f t="shared" si="26"/>
        <v>0</v>
      </c>
      <c r="AB59" s="301">
        <f t="shared" si="26"/>
        <v>0</v>
      </c>
      <c r="AC59" s="301">
        <f t="shared" si="26"/>
        <v>0</v>
      </c>
      <c r="AD59" s="301">
        <f t="shared" si="26"/>
        <v>0</v>
      </c>
      <c r="AE59" s="301">
        <f t="shared" si="26"/>
        <v>0</v>
      </c>
      <c r="AF59" s="301">
        <f t="shared" si="26"/>
        <v>0</v>
      </c>
      <c r="AG59" s="30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</row>
    <row r="60" spans="1:44" ht="13.8" thickBot="1" x14ac:dyDescent="0.3">
      <c r="A60" s="137"/>
      <c r="B60" s="129"/>
      <c r="C60" s="129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8"/>
      <c r="Q60" s="438"/>
      <c r="R60" s="463"/>
      <c r="S60" s="462"/>
      <c r="T60" s="129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4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</row>
    <row r="61" spans="1:44" ht="13.8" x14ac:dyDescent="0.25">
      <c r="A61" s="387" t="s">
        <v>181</v>
      </c>
      <c r="B61" s="139"/>
      <c r="C61" s="139"/>
      <c r="D61" s="139"/>
      <c r="E61" s="139"/>
      <c r="F61" s="139"/>
      <c r="G61" s="139"/>
      <c r="H61" s="139"/>
      <c r="I61" s="139"/>
      <c r="J61" s="358" t="s">
        <v>182</v>
      </c>
      <c r="K61" s="359"/>
      <c r="L61" s="359"/>
      <c r="M61" s="360"/>
      <c r="N61" s="360"/>
      <c r="O61" s="360"/>
      <c r="P61" s="361"/>
      <c r="Q61" s="312"/>
      <c r="R61" s="388" t="s">
        <v>183</v>
      </c>
      <c r="S61" s="141"/>
      <c r="T61" s="141"/>
      <c r="U61" s="141"/>
      <c r="V61" s="141"/>
      <c r="W61" s="141"/>
      <c r="X61" s="141"/>
      <c r="Y61" s="141"/>
      <c r="Z61" s="141"/>
      <c r="AA61" s="143"/>
      <c r="AB61" s="145"/>
      <c r="AC61" s="145"/>
      <c r="AD61" s="143"/>
      <c r="AE61" s="143"/>
      <c r="AF61" s="133"/>
      <c r="AG61" s="144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</row>
    <row r="62" spans="1:44" ht="13.8" x14ac:dyDescent="0.25">
      <c r="A62" s="134"/>
      <c r="B62" s="139"/>
      <c r="C62" s="139"/>
      <c r="D62" s="139"/>
      <c r="E62" s="139"/>
      <c r="F62" s="139"/>
      <c r="G62" s="139"/>
      <c r="H62" s="139"/>
      <c r="I62" s="139"/>
      <c r="J62" s="362" t="s">
        <v>169</v>
      </c>
      <c r="K62" s="363"/>
      <c r="L62" s="363"/>
      <c r="M62" s="340"/>
      <c r="N62" s="340"/>
      <c r="O62" s="340"/>
      <c r="P62" s="364"/>
      <c r="Q62" s="312"/>
      <c r="R62" s="460"/>
      <c r="S62" s="139"/>
      <c r="T62" s="139"/>
      <c r="U62" s="139"/>
      <c r="V62" s="139"/>
      <c r="W62" s="139"/>
      <c r="X62" s="139"/>
      <c r="Y62" s="139"/>
      <c r="Z62" s="139"/>
      <c r="AA62" s="149"/>
      <c r="AB62" s="150"/>
      <c r="AC62" s="150"/>
      <c r="AD62" s="149"/>
      <c r="AE62" s="149"/>
      <c r="AF62" s="151"/>
      <c r="AG62" s="15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</row>
    <row r="63" spans="1:44" ht="13.8" x14ac:dyDescent="0.25">
      <c r="A63" s="135"/>
      <c r="B63" s="139"/>
      <c r="C63" s="139"/>
      <c r="D63" s="139"/>
      <c r="E63" s="139"/>
      <c r="F63" s="139"/>
      <c r="G63" s="139"/>
      <c r="H63" s="139"/>
      <c r="I63" s="139"/>
      <c r="J63" s="365"/>
      <c r="K63" s="345"/>
      <c r="L63" s="345"/>
      <c r="M63" s="340"/>
      <c r="N63" s="340"/>
      <c r="O63" s="340"/>
      <c r="P63" s="364"/>
      <c r="Q63" s="312"/>
      <c r="R63" s="460"/>
      <c r="S63" s="139"/>
      <c r="T63" s="139"/>
      <c r="U63" s="139"/>
      <c r="V63" s="139"/>
      <c r="W63" s="139"/>
      <c r="X63" s="139"/>
      <c r="Y63" s="139"/>
      <c r="Z63" s="139"/>
      <c r="AA63" s="153"/>
      <c r="AB63" s="153"/>
      <c r="AC63" s="153"/>
      <c r="AD63" s="154"/>
      <c r="AE63" s="154"/>
      <c r="AF63" s="131"/>
      <c r="AG63" s="155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</row>
    <row r="64" spans="1:44" ht="13.8" x14ac:dyDescent="0.25">
      <c r="A64" s="135"/>
      <c r="B64" s="139"/>
      <c r="C64" s="139"/>
      <c r="D64" s="139"/>
      <c r="E64" s="139"/>
      <c r="F64" s="139"/>
      <c r="G64" s="139"/>
      <c r="H64" s="139"/>
      <c r="I64" s="139"/>
      <c r="J64" s="362" t="s">
        <v>170</v>
      </c>
      <c r="K64" s="345"/>
      <c r="L64" s="345"/>
      <c r="M64" s="340"/>
      <c r="N64" s="340"/>
      <c r="O64" s="340"/>
      <c r="P64" s="364"/>
      <c r="Q64" s="312"/>
      <c r="R64" s="460"/>
      <c r="S64" s="139"/>
      <c r="T64" s="139"/>
      <c r="U64" s="139"/>
      <c r="V64" s="139"/>
      <c r="W64" s="139"/>
      <c r="X64" s="139"/>
      <c r="Y64" s="139"/>
      <c r="Z64" s="156"/>
      <c r="AA64" s="157"/>
      <c r="AB64" s="158"/>
      <c r="AC64" s="158"/>
      <c r="AD64" s="157"/>
      <c r="AE64" s="157"/>
      <c r="AF64" s="159"/>
      <c r="AG64" s="160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</row>
    <row r="65" spans="1:44" ht="13.8" x14ac:dyDescent="0.25">
      <c r="A65" s="135"/>
      <c r="B65" s="139"/>
      <c r="C65" s="139"/>
      <c r="D65" s="139"/>
      <c r="E65" s="139"/>
      <c r="F65" s="139"/>
      <c r="G65" s="139"/>
      <c r="H65" s="139"/>
      <c r="I65" s="139"/>
      <c r="J65" s="362"/>
      <c r="K65" s="340"/>
      <c r="L65" s="340"/>
      <c r="M65" s="340"/>
      <c r="N65" s="340"/>
      <c r="O65" s="340"/>
      <c r="P65" s="364"/>
      <c r="Q65" s="312"/>
      <c r="R65" s="460"/>
      <c r="S65" s="139"/>
      <c r="T65" s="139"/>
      <c r="U65" s="139"/>
      <c r="V65" s="139"/>
      <c r="W65" s="139"/>
      <c r="X65" s="139"/>
      <c r="Y65" s="139"/>
      <c r="Z65" s="156"/>
      <c r="AA65" s="161"/>
      <c r="AB65" s="161"/>
      <c r="AC65" s="161"/>
      <c r="AD65" s="161"/>
      <c r="AE65" s="161"/>
      <c r="AF65" s="161"/>
      <c r="AG65" s="160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</row>
    <row r="66" spans="1:44" ht="13.8" x14ac:dyDescent="0.25">
      <c r="A66" s="135"/>
      <c r="B66" s="139"/>
      <c r="C66" s="139"/>
      <c r="D66" s="139"/>
      <c r="E66" s="139"/>
      <c r="F66" s="139"/>
      <c r="G66" s="139"/>
      <c r="H66" s="139"/>
      <c r="I66" s="139"/>
      <c r="J66" s="362" t="s">
        <v>171</v>
      </c>
      <c r="K66" s="345"/>
      <c r="L66" s="345"/>
      <c r="M66" s="340"/>
      <c r="N66" s="340"/>
      <c r="O66" s="340"/>
      <c r="P66" s="364"/>
      <c r="Q66" s="311"/>
      <c r="R66" s="460"/>
      <c r="S66" s="139"/>
      <c r="T66" s="139"/>
      <c r="U66" s="139"/>
      <c r="V66" s="139"/>
      <c r="W66" s="139"/>
      <c r="X66" s="139"/>
      <c r="Y66" s="139"/>
      <c r="Z66" s="156"/>
      <c r="AA66" s="149"/>
      <c r="AB66" s="162"/>
      <c r="AC66" s="162"/>
      <c r="AD66" s="149"/>
      <c r="AE66" s="149"/>
      <c r="AF66" s="151"/>
      <c r="AG66" s="160"/>
      <c r="AH66" s="182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</row>
    <row r="67" spans="1:44" ht="14.4" thickBot="1" x14ac:dyDescent="0.3">
      <c r="A67" s="136"/>
      <c r="B67" s="140"/>
      <c r="C67" s="140"/>
      <c r="D67" s="140"/>
      <c r="E67" s="140"/>
      <c r="F67" s="140"/>
      <c r="G67" s="140"/>
      <c r="H67" s="140"/>
      <c r="I67" s="140"/>
      <c r="J67" s="366" t="s">
        <v>172</v>
      </c>
      <c r="K67" s="367"/>
      <c r="L67" s="367"/>
      <c r="M67" s="368"/>
      <c r="N67" s="368"/>
      <c r="O67" s="368"/>
      <c r="P67" s="369"/>
      <c r="Q67" s="437"/>
      <c r="R67" s="163"/>
      <c r="S67" s="164"/>
      <c r="T67" s="164"/>
      <c r="U67" s="164"/>
      <c r="V67" s="164"/>
      <c r="W67" s="164"/>
      <c r="X67" s="164"/>
      <c r="Y67" s="140"/>
      <c r="Z67" s="140"/>
      <c r="AA67" s="165"/>
      <c r="AB67" s="166"/>
      <c r="AC67" s="166"/>
      <c r="AD67" s="165"/>
      <c r="AE67" s="165"/>
      <c r="AF67" s="167"/>
      <c r="AG67" s="168"/>
      <c r="AH67" s="182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</row>
    <row r="68" spans="1:44" x14ac:dyDescent="0.25">
      <c r="A68" s="182"/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</row>
    <row r="69" spans="1:44" x14ac:dyDescent="0.25">
      <c r="A69" s="182"/>
      <c r="B69" s="182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  <c r="AN69" s="182"/>
      <c r="AO69" s="182"/>
      <c r="AP69" s="182"/>
      <c r="AQ69" s="182"/>
      <c r="AR69" s="182"/>
    </row>
    <row r="70" spans="1:44" x14ac:dyDescent="0.25">
      <c r="A70" s="182"/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  <c r="AN70" s="182"/>
      <c r="AO70" s="182"/>
      <c r="AP70" s="182"/>
      <c r="AQ70" s="182"/>
      <c r="AR70" s="182"/>
    </row>
    <row r="71" spans="1:44" x14ac:dyDescent="0.25">
      <c r="A71" s="182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182"/>
      <c r="AL71" s="182"/>
      <c r="AM71" s="182"/>
      <c r="AN71" s="182"/>
      <c r="AO71" s="182"/>
      <c r="AP71" s="182"/>
      <c r="AQ71" s="182"/>
      <c r="AR71" s="182"/>
    </row>
    <row r="72" spans="1:44" x14ac:dyDescent="0.25">
      <c r="A72" s="182"/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182"/>
      <c r="AO72" s="182"/>
      <c r="AP72" s="182"/>
      <c r="AQ72" s="182"/>
      <c r="AR72" s="182"/>
    </row>
    <row r="73" spans="1:44" x14ac:dyDescent="0.25">
      <c r="A73" s="182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  <c r="AQ73" s="182"/>
      <c r="AR73" s="182"/>
    </row>
    <row r="74" spans="1:44" x14ac:dyDescent="0.25">
      <c r="A74" s="182"/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82"/>
      <c r="AR74" s="182"/>
    </row>
    <row r="75" spans="1:44" x14ac:dyDescent="0.25">
      <c r="A75" s="182"/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82"/>
      <c r="AR75" s="182"/>
    </row>
    <row r="76" spans="1:44" x14ac:dyDescent="0.25">
      <c r="A76" s="182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182"/>
    </row>
    <row r="77" spans="1:44" x14ac:dyDescent="0.25">
      <c r="A77" s="182"/>
      <c r="B77" s="182"/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/>
      <c r="AQ77" s="182"/>
      <c r="AR77" s="182"/>
    </row>
    <row r="78" spans="1:44" x14ac:dyDescent="0.25">
      <c r="A78" s="182"/>
      <c r="B78" s="182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Q78" s="182"/>
      <c r="AR78" s="182"/>
    </row>
    <row r="79" spans="1:44" x14ac:dyDescent="0.25">
      <c r="A79" s="182"/>
      <c r="B79" s="182"/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Q79" s="182"/>
      <c r="AR79" s="182"/>
    </row>
    <row r="80" spans="1:44" x14ac:dyDescent="0.25">
      <c r="A80" s="182"/>
      <c r="B80" s="182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182"/>
      <c r="AN80" s="182"/>
      <c r="AO80" s="182"/>
      <c r="AP80" s="182"/>
      <c r="AQ80" s="182"/>
      <c r="AR80" s="182"/>
    </row>
    <row r="81" spans="1:44" x14ac:dyDescent="0.25">
      <c r="A81" s="182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182"/>
      <c r="AN81" s="182"/>
      <c r="AO81" s="182"/>
      <c r="AP81" s="182"/>
      <c r="AQ81" s="182"/>
      <c r="AR81" s="182"/>
    </row>
    <row r="82" spans="1:44" x14ac:dyDescent="0.25">
      <c r="A82" s="182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182"/>
      <c r="AN82" s="182"/>
      <c r="AO82" s="182"/>
      <c r="AP82" s="182"/>
      <c r="AQ82" s="182"/>
      <c r="AR82" s="182"/>
    </row>
    <row r="83" spans="1:44" x14ac:dyDescent="0.25">
      <c r="A83" s="182"/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  <c r="AL83" s="182"/>
      <c r="AM83" s="182"/>
      <c r="AN83" s="182"/>
      <c r="AO83" s="182"/>
      <c r="AP83" s="182"/>
      <c r="AQ83" s="182"/>
      <c r="AR83" s="182"/>
    </row>
    <row r="84" spans="1:44" x14ac:dyDescent="0.25">
      <c r="A84" s="182"/>
      <c r="B84" s="182"/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M84" s="182"/>
      <c r="AN84" s="182"/>
      <c r="AO84" s="182"/>
      <c r="AP84" s="182"/>
      <c r="AQ84" s="182"/>
      <c r="AR84" s="182"/>
    </row>
    <row r="85" spans="1:44" x14ac:dyDescent="0.25">
      <c r="A85" s="182"/>
      <c r="B85" s="182"/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P85" s="182"/>
      <c r="AQ85" s="182"/>
      <c r="AR85" s="182"/>
    </row>
    <row r="86" spans="1:44" x14ac:dyDescent="0.25">
      <c r="A86" s="182"/>
      <c r="B86" s="182"/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2"/>
      <c r="AK86" s="182"/>
      <c r="AL86" s="182"/>
      <c r="AM86" s="182"/>
      <c r="AN86" s="182"/>
      <c r="AO86" s="182"/>
      <c r="AP86" s="182"/>
      <c r="AQ86" s="182"/>
      <c r="AR86" s="182"/>
    </row>
    <row r="87" spans="1:44" x14ac:dyDescent="0.25">
      <c r="A87" s="182"/>
      <c r="B87" s="182"/>
      <c r="C87" s="182"/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  <c r="AK87" s="182"/>
      <c r="AL87" s="182"/>
      <c r="AM87" s="182"/>
      <c r="AN87" s="182"/>
      <c r="AO87" s="182"/>
      <c r="AP87" s="182"/>
      <c r="AQ87" s="182"/>
      <c r="AR87" s="182"/>
    </row>
    <row r="88" spans="1:44" x14ac:dyDescent="0.25">
      <c r="A88" s="182"/>
      <c r="B88" s="182"/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M88" s="182"/>
      <c r="AN88" s="182"/>
      <c r="AO88" s="182"/>
      <c r="AP88" s="182"/>
      <c r="AQ88" s="182"/>
      <c r="AR88" s="182"/>
    </row>
  </sheetData>
  <sheetProtection formatColumns="0" insertColumns="0" insertRows="0"/>
  <pageMargins left="0.23622047244094499" right="0.23622047244094499" top="0.74803040244969399" bottom="0.74803040244969399" header="0.31496062992126" footer="0.31496062992126"/>
  <pageSetup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BED600"/>
  </sheetPr>
  <dimension ref="A2:AN86"/>
  <sheetViews>
    <sheetView showGridLines="0" zoomScale="110" zoomScaleNormal="110" workbookViewId="0">
      <pane xSplit="1" topLeftCell="B1" activePane="topRight" state="frozen"/>
      <selection pane="topRight"/>
    </sheetView>
  </sheetViews>
  <sheetFormatPr defaultRowHeight="13.2" x14ac:dyDescent="0.25"/>
  <cols>
    <col min="1" max="1" width="43.88671875" customWidth="1"/>
    <col min="2" max="16" width="12.88671875" customWidth="1"/>
    <col min="18" max="18" width="43" customWidth="1"/>
    <col min="19" max="33" width="12.88671875" customWidth="1"/>
  </cols>
  <sheetData>
    <row r="2" spans="1:40" x14ac:dyDescent="0.25">
      <c r="A2" s="464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349"/>
      <c r="R2" s="464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349"/>
      <c r="AH2" s="182"/>
      <c r="AI2" s="182"/>
      <c r="AJ2" s="182"/>
      <c r="AK2" s="182"/>
      <c r="AL2" s="182"/>
      <c r="AM2" s="182"/>
      <c r="AN2" s="182"/>
    </row>
    <row r="3" spans="1:40" x14ac:dyDescent="0.25">
      <c r="A3" s="464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349"/>
      <c r="R3" s="464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349"/>
      <c r="AH3" s="182"/>
      <c r="AI3" s="182"/>
      <c r="AJ3" s="182"/>
      <c r="AK3" s="182"/>
      <c r="AL3" s="182"/>
      <c r="AM3" s="182"/>
      <c r="AN3" s="182"/>
    </row>
    <row r="4" spans="1:40" ht="18" thickBot="1" x14ac:dyDescent="0.35">
      <c r="A4" s="465" t="s">
        <v>184</v>
      </c>
      <c r="B4" s="288"/>
      <c r="C4" s="288"/>
      <c r="D4" s="289"/>
      <c r="E4" s="287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90"/>
      <c r="Q4" s="437"/>
      <c r="R4" s="465" t="s">
        <v>185</v>
      </c>
      <c r="S4" s="288"/>
      <c r="T4" s="288"/>
      <c r="U4" s="289"/>
      <c r="V4" s="287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90"/>
      <c r="AH4" s="174"/>
      <c r="AI4" s="174"/>
      <c r="AJ4" s="174"/>
      <c r="AK4" s="174"/>
      <c r="AL4" s="174"/>
      <c r="AM4" s="174"/>
      <c r="AN4" s="174"/>
    </row>
    <row r="5" spans="1:40" s="347" customFormat="1" x14ac:dyDescent="0.25">
      <c r="A5" s="466" t="s">
        <v>110</v>
      </c>
      <c r="B5" s="337"/>
      <c r="C5" s="346" t="s">
        <v>111</v>
      </c>
      <c r="D5" s="338" t="s">
        <v>62</v>
      </c>
      <c r="E5" s="338" t="s">
        <v>63</v>
      </c>
      <c r="F5" s="338" t="s">
        <v>64</v>
      </c>
      <c r="G5" s="338" t="s">
        <v>65</v>
      </c>
      <c r="H5" s="338" t="s">
        <v>66</v>
      </c>
      <c r="I5" s="338" t="s">
        <v>67</v>
      </c>
      <c r="J5" s="338" t="s">
        <v>68</v>
      </c>
      <c r="K5" s="338" t="s">
        <v>69</v>
      </c>
      <c r="L5" s="338" t="s">
        <v>70</v>
      </c>
      <c r="M5" s="338" t="s">
        <v>71</v>
      </c>
      <c r="N5" s="338" t="s">
        <v>72</v>
      </c>
      <c r="O5" s="338" t="s">
        <v>73</v>
      </c>
      <c r="P5" s="339" t="s">
        <v>91</v>
      </c>
      <c r="Q5" s="362"/>
      <c r="R5" s="476" t="s">
        <v>110</v>
      </c>
      <c r="S5" s="341"/>
      <c r="T5" s="356"/>
      <c r="U5" s="342" t="s">
        <v>75</v>
      </c>
      <c r="V5" s="342" t="s">
        <v>76</v>
      </c>
      <c r="W5" s="342" t="s">
        <v>77</v>
      </c>
      <c r="X5" s="342" t="s">
        <v>78</v>
      </c>
      <c r="Y5" s="342" t="s">
        <v>79</v>
      </c>
      <c r="Z5" s="342" t="s">
        <v>80</v>
      </c>
      <c r="AA5" s="342" t="s">
        <v>81</v>
      </c>
      <c r="AB5" s="342" t="s">
        <v>82</v>
      </c>
      <c r="AC5" s="342" t="s">
        <v>83</v>
      </c>
      <c r="AD5" s="342" t="s">
        <v>84</v>
      </c>
      <c r="AE5" s="342" t="s">
        <v>85</v>
      </c>
      <c r="AF5" s="342" t="s">
        <v>86</v>
      </c>
      <c r="AG5" s="343" t="s">
        <v>91</v>
      </c>
      <c r="AH5" s="344"/>
      <c r="AI5" s="344"/>
      <c r="AJ5" s="344"/>
      <c r="AK5" s="344"/>
      <c r="AL5" s="344"/>
      <c r="AM5" s="344"/>
      <c r="AN5" s="344"/>
    </row>
    <row r="6" spans="1:40" x14ac:dyDescent="0.25">
      <c r="A6" s="448" t="s">
        <v>112</v>
      </c>
      <c r="B6" s="12"/>
      <c r="C6" s="36"/>
      <c r="D6" s="13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9"/>
      <c r="Q6" s="312"/>
      <c r="R6" s="448" t="s">
        <v>112</v>
      </c>
      <c r="S6" s="12"/>
      <c r="T6" s="36"/>
      <c r="U6" s="13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9"/>
      <c r="AH6" s="173"/>
      <c r="AI6" s="173"/>
      <c r="AJ6" s="173"/>
      <c r="AK6" s="173"/>
      <c r="AL6" s="173"/>
      <c r="AM6" s="173"/>
      <c r="AN6" s="173"/>
    </row>
    <row r="7" spans="1:40" x14ac:dyDescent="0.25">
      <c r="A7" s="449" t="s">
        <v>114</v>
      </c>
      <c r="B7" s="54"/>
      <c r="C7" s="22"/>
      <c r="D7" s="97">
        <f>'Sales-Optimistic'!B36</f>
        <v>0</v>
      </c>
      <c r="E7" s="97">
        <f>'Sales-Optimistic'!C36</f>
        <v>0</v>
      </c>
      <c r="F7" s="97">
        <f>'Sales-Optimistic'!D36</f>
        <v>0</v>
      </c>
      <c r="G7" s="97">
        <f>'Sales-Optimistic'!E36</f>
        <v>0</v>
      </c>
      <c r="H7" s="97">
        <f>'Sales-Optimistic'!F36</f>
        <v>0</v>
      </c>
      <c r="I7" s="97">
        <f>'Sales-Optimistic'!G36</f>
        <v>0</v>
      </c>
      <c r="J7" s="97">
        <f>'Sales-Optimistic'!H36</f>
        <v>0</v>
      </c>
      <c r="K7" s="97">
        <f>'Sales-Optimistic'!I36</f>
        <v>0</v>
      </c>
      <c r="L7" s="97">
        <f>'Sales-Optimistic'!J36</f>
        <v>0</v>
      </c>
      <c r="M7" s="97">
        <f>'Sales-Optimistic'!K36</f>
        <v>0</v>
      </c>
      <c r="N7" s="97">
        <f>'Sales-Optimistic'!L36</f>
        <v>0</v>
      </c>
      <c r="O7" s="97">
        <f>'Sales-Optimistic'!M36</f>
        <v>0</v>
      </c>
      <c r="P7" s="98">
        <f>SUM(C7:O7)</f>
        <v>0</v>
      </c>
      <c r="Q7" s="311"/>
      <c r="R7" s="449" t="s">
        <v>114</v>
      </c>
      <c r="S7" s="54"/>
      <c r="T7" s="22"/>
      <c r="U7" s="100">
        <f>'Sales-Optimistic'!Q36</f>
        <v>0</v>
      </c>
      <c r="V7" s="100">
        <f>'Sales-Optimistic'!R36</f>
        <v>0</v>
      </c>
      <c r="W7" s="100">
        <f>'Sales-Optimistic'!S36</f>
        <v>0</v>
      </c>
      <c r="X7" s="100">
        <f>'Sales-Optimistic'!T36</f>
        <v>0</v>
      </c>
      <c r="Y7" s="100">
        <f>'Sales-Optimistic'!U36</f>
        <v>0</v>
      </c>
      <c r="Z7" s="100">
        <f>'Sales-Optimistic'!V36</f>
        <v>0</v>
      </c>
      <c r="AA7" s="100">
        <f>'Sales-Optimistic'!W36</f>
        <v>0</v>
      </c>
      <c r="AB7" s="100">
        <f>'Sales-Optimistic'!X36</f>
        <v>0</v>
      </c>
      <c r="AC7" s="100">
        <f>'Sales-Optimistic'!Y36</f>
        <v>0</v>
      </c>
      <c r="AD7" s="100">
        <f>'Sales-Optimistic'!Z36</f>
        <v>0</v>
      </c>
      <c r="AE7" s="100">
        <f>'Sales-Optimistic'!AA36</f>
        <v>0</v>
      </c>
      <c r="AF7" s="100">
        <f>'Sales-Optimistic'!AB36</f>
        <v>0</v>
      </c>
      <c r="AG7" s="103">
        <f>SUM(T7:AF7)</f>
        <v>0</v>
      </c>
      <c r="AH7" s="174"/>
      <c r="AI7" s="174"/>
      <c r="AJ7" s="174"/>
      <c r="AK7" s="174"/>
      <c r="AL7" s="174"/>
      <c r="AM7" s="174"/>
      <c r="AN7" s="174"/>
    </row>
    <row r="8" spans="1:40" x14ac:dyDescent="0.25">
      <c r="A8" s="450" t="s">
        <v>115</v>
      </c>
      <c r="B8" s="22"/>
      <c r="C8" s="22"/>
      <c r="D8" s="99">
        <f t="shared" ref="D8:P8" si="0">SUM(D7:D7)</f>
        <v>0</v>
      </c>
      <c r="E8" s="99">
        <f t="shared" si="0"/>
        <v>0</v>
      </c>
      <c r="F8" s="99">
        <f t="shared" si="0"/>
        <v>0</v>
      </c>
      <c r="G8" s="99">
        <f t="shared" si="0"/>
        <v>0</v>
      </c>
      <c r="H8" s="99">
        <f t="shared" si="0"/>
        <v>0</v>
      </c>
      <c r="I8" s="99">
        <f t="shared" si="0"/>
        <v>0</v>
      </c>
      <c r="J8" s="99">
        <f t="shared" si="0"/>
        <v>0</v>
      </c>
      <c r="K8" s="99">
        <f t="shared" si="0"/>
        <v>0</v>
      </c>
      <c r="L8" s="99">
        <f t="shared" si="0"/>
        <v>0</v>
      </c>
      <c r="M8" s="99">
        <f t="shared" si="0"/>
        <v>0</v>
      </c>
      <c r="N8" s="99">
        <f t="shared" si="0"/>
        <v>0</v>
      </c>
      <c r="O8" s="99">
        <f t="shared" si="0"/>
        <v>0</v>
      </c>
      <c r="P8" s="98">
        <f t="shared" si="0"/>
        <v>0</v>
      </c>
      <c r="Q8" s="312"/>
      <c r="R8" s="450" t="s">
        <v>115</v>
      </c>
      <c r="S8" s="22"/>
      <c r="T8" s="22"/>
      <c r="U8" s="101">
        <f t="shared" ref="U8:AG8" si="1">SUM(U7:U7)</f>
        <v>0</v>
      </c>
      <c r="V8" s="101">
        <f t="shared" si="1"/>
        <v>0</v>
      </c>
      <c r="W8" s="101">
        <f t="shared" si="1"/>
        <v>0</v>
      </c>
      <c r="X8" s="101">
        <f t="shared" si="1"/>
        <v>0</v>
      </c>
      <c r="Y8" s="101">
        <f t="shared" si="1"/>
        <v>0</v>
      </c>
      <c r="Z8" s="101">
        <f t="shared" si="1"/>
        <v>0</v>
      </c>
      <c r="AA8" s="101">
        <f t="shared" si="1"/>
        <v>0</v>
      </c>
      <c r="AB8" s="101">
        <f t="shared" si="1"/>
        <v>0</v>
      </c>
      <c r="AC8" s="101">
        <f t="shared" si="1"/>
        <v>0</v>
      </c>
      <c r="AD8" s="101">
        <f t="shared" si="1"/>
        <v>0</v>
      </c>
      <c r="AE8" s="101">
        <f t="shared" si="1"/>
        <v>0</v>
      </c>
      <c r="AF8" s="101">
        <f t="shared" si="1"/>
        <v>0</v>
      </c>
      <c r="AG8" s="103">
        <f t="shared" si="1"/>
        <v>0</v>
      </c>
      <c r="AH8" s="173"/>
      <c r="AI8" s="173"/>
      <c r="AJ8" s="173"/>
      <c r="AK8" s="173"/>
      <c r="AL8" s="173"/>
      <c r="AM8" s="173"/>
      <c r="AN8" s="173"/>
    </row>
    <row r="9" spans="1:40" x14ac:dyDescent="0.25">
      <c r="A9" s="451" t="s">
        <v>116</v>
      </c>
      <c r="B9" s="57"/>
      <c r="C9" s="57"/>
      <c r="D9" s="58" t="e">
        <f>D8/$P$8</f>
        <v>#DIV/0!</v>
      </c>
      <c r="E9" s="58" t="e">
        <f t="shared" ref="E9:O9" si="2">E8/$P$8</f>
        <v>#DIV/0!</v>
      </c>
      <c r="F9" s="58" t="e">
        <f t="shared" si="2"/>
        <v>#DIV/0!</v>
      </c>
      <c r="G9" s="58" t="e">
        <f t="shared" si="2"/>
        <v>#DIV/0!</v>
      </c>
      <c r="H9" s="58" t="e">
        <f t="shared" si="2"/>
        <v>#DIV/0!</v>
      </c>
      <c r="I9" s="58" t="e">
        <f t="shared" si="2"/>
        <v>#DIV/0!</v>
      </c>
      <c r="J9" s="58" t="e">
        <f t="shared" si="2"/>
        <v>#DIV/0!</v>
      </c>
      <c r="K9" s="58" t="e">
        <f t="shared" si="2"/>
        <v>#DIV/0!</v>
      </c>
      <c r="L9" s="58" t="e">
        <f t="shared" si="2"/>
        <v>#DIV/0!</v>
      </c>
      <c r="M9" s="58" t="e">
        <f t="shared" si="2"/>
        <v>#DIV/0!</v>
      </c>
      <c r="N9" s="58" t="e">
        <f t="shared" si="2"/>
        <v>#DIV/0!</v>
      </c>
      <c r="O9" s="58" t="e">
        <f t="shared" si="2"/>
        <v>#DIV/0!</v>
      </c>
      <c r="P9" s="86" t="e">
        <f>SUM(D9:O9)</f>
        <v>#DIV/0!</v>
      </c>
      <c r="Q9" s="313"/>
      <c r="R9" s="451" t="s">
        <v>116</v>
      </c>
      <c r="S9" s="57"/>
      <c r="T9" s="57"/>
      <c r="U9" s="58" t="e">
        <f>U8/$AG$8</f>
        <v>#DIV/0!</v>
      </c>
      <c r="V9" s="58" t="e">
        <f t="shared" ref="V9:AF9" si="3">V8/$AG$8</f>
        <v>#DIV/0!</v>
      </c>
      <c r="W9" s="58" t="e">
        <f t="shared" si="3"/>
        <v>#DIV/0!</v>
      </c>
      <c r="X9" s="58" t="e">
        <f t="shared" si="3"/>
        <v>#DIV/0!</v>
      </c>
      <c r="Y9" s="58" t="e">
        <f t="shared" si="3"/>
        <v>#DIV/0!</v>
      </c>
      <c r="Z9" s="58" t="e">
        <f t="shared" si="3"/>
        <v>#DIV/0!</v>
      </c>
      <c r="AA9" s="58" t="e">
        <f t="shared" si="3"/>
        <v>#DIV/0!</v>
      </c>
      <c r="AB9" s="58" t="e">
        <f t="shared" si="3"/>
        <v>#DIV/0!</v>
      </c>
      <c r="AC9" s="58" t="e">
        <f t="shared" si="3"/>
        <v>#DIV/0!</v>
      </c>
      <c r="AD9" s="58" t="e">
        <f t="shared" si="3"/>
        <v>#DIV/0!</v>
      </c>
      <c r="AE9" s="58" t="e">
        <f t="shared" si="3"/>
        <v>#DIV/0!</v>
      </c>
      <c r="AF9" s="58" t="e">
        <f t="shared" si="3"/>
        <v>#DIV/0!</v>
      </c>
      <c r="AG9" s="146" t="e">
        <f>SUM(U9:AF9)</f>
        <v>#DIV/0!</v>
      </c>
      <c r="AH9" s="174"/>
      <c r="AI9" s="174"/>
      <c r="AJ9" s="174"/>
      <c r="AK9" s="174"/>
      <c r="AL9" s="174"/>
      <c r="AM9" s="174"/>
      <c r="AN9" s="174"/>
    </row>
    <row r="10" spans="1:40" x14ac:dyDescent="0.25">
      <c r="A10" s="467" t="s">
        <v>177</v>
      </c>
      <c r="B10" s="530"/>
      <c r="C10" s="100">
        <f>'Start-Up Costs'!C47</f>
        <v>0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103">
        <f>SUM(C10:O10)</f>
        <v>0</v>
      </c>
      <c r="Q10" s="313"/>
      <c r="R10" s="449" t="s">
        <v>118</v>
      </c>
      <c r="S10" s="530"/>
      <c r="T10" s="6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147">
        <f>SUM(T10:AF10)</f>
        <v>0</v>
      </c>
      <c r="AH10" s="173"/>
      <c r="AI10" s="173"/>
      <c r="AJ10" s="173"/>
      <c r="AK10" s="173"/>
      <c r="AL10" s="173"/>
      <c r="AM10" s="173"/>
      <c r="AN10" s="173"/>
    </row>
    <row r="11" spans="1:40" x14ac:dyDescent="0.25">
      <c r="A11" s="545" t="s">
        <v>119</v>
      </c>
      <c r="B11" s="530"/>
      <c r="C11" s="532">
        <f>'Start-Up Costs'!D47</f>
        <v>0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103">
        <f>SUM(C11:O11)</f>
        <v>0</v>
      </c>
      <c r="Q11" s="312"/>
      <c r="R11" s="449" t="s">
        <v>119</v>
      </c>
      <c r="S11" s="530"/>
      <c r="T11" s="533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103">
        <f>SUM(T11:AF11)</f>
        <v>0</v>
      </c>
      <c r="AH11" s="173"/>
      <c r="AI11" s="173"/>
      <c r="AJ11" s="173"/>
      <c r="AK11" s="173"/>
      <c r="AL11" s="173"/>
      <c r="AM11" s="173"/>
      <c r="AN11" s="173"/>
    </row>
    <row r="12" spans="1:40" x14ac:dyDescent="0.25">
      <c r="A12" s="449" t="s">
        <v>121</v>
      </c>
      <c r="B12" s="530"/>
      <c r="C12" s="532">
        <f>'Start-Up Costs'!E47</f>
        <v>0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103">
        <f>SUM(C12:O12)</f>
        <v>0</v>
      </c>
      <c r="Q12" s="311"/>
      <c r="R12" s="449" t="s">
        <v>121</v>
      </c>
      <c r="S12" s="530"/>
      <c r="T12" s="534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147">
        <f>SUM(T12:AF12)</f>
        <v>0</v>
      </c>
      <c r="AH12" s="174"/>
      <c r="AI12" s="174"/>
      <c r="AJ12" s="174"/>
      <c r="AK12" s="174"/>
      <c r="AL12" s="174"/>
      <c r="AM12" s="174"/>
      <c r="AN12" s="174"/>
    </row>
    <row r="13" spans="1:40" x14ac:dyDescent="0.25">
      <c r="A13" s="450" t="s">
        <v>178</v>
      </c>
      <c r="B13" s="22"/>
      <c r="C13" s="101">
        <f t="shared" ref="C13:O13" si="4">SUM(C10:C12)</f>
        <v>0</v>
      </c>
      <c r="D13" s="102">
        <f t="shared" si="4"/>
        <v>0</v>
      </c>
      <c r="E13" s="102">
        <f>SUM(E10:E12)</f>
        <v>0</v>
      </c>
      <c r="F13" s="102">
        <f>SUM(F10:F12)</f>
        <v>0</v>
      </c>
      <c r="G13" s="102">
        <f t="shared" si="4"/>
        <v>0</v>
      </c>
      <c r="H13" s="102">
        <f t="shared" si="4"/>
        <v>0</v>
      </c>
      <c r="I13" s="102">
        <f t="shared" si="4"/>
        <v>0</v>
      </c>
      <c r="J13" s="102">
        <f t="shared" si="4"/>
        <v>0</v>
      </c>
      <c r="K13" s="102">
        <f t="shared" si="4"/>
        <v>0</v>
      </c>
      <c r="L13" s="102">
        <f t="shared" si="4"/>
        <v>0</v>
      </c>
      <c r="M13" s="102">
        <f t="shared" si="4"/>
        <v>0</v>
      </c>
      <c r="N13" s="102">
        <f t="shared" si="4"/>
        <v>0</v>
      </c>
      <c r="O13" s="102">
        <f t="shared" si="4"/>
        <v>0</v>
      </c>
      <c r="P13" s="103">
        <f>SUM(C13:O13)</f>
        <v>0</v>
      </c>
      <c r="Q13" s="311"/>
      <c r="R13" s="450" t="s">
        <v>178</v>
      </c>
      <c r="S13" s="22"/>
      <c r="T13" s="61"/>
      <c r="U13" s="102">
        <f t="shared" ref="U13" si="5">SUM(U10:U12)</f>
        <v>0</v>
      </c>
      <c r="V13" s="102">
        <f>SUM(V10:V12)</f>
        <v>0</v>
      </c>
      <c r="W13" s="102">
        <f>SUM(W10:W12)</f>
        <v>0</v>
      </c>
      <c r="X13" s="102">
        <f t="shared" ref="X13:AF13" si="6">SUM(X10:X12)</f>
        <v>0</v>
      </c>
      <c r="Y13" s="102">
        <f t="shared" si="6"/>
        <v>0</v>
      </c>
      <c r="Z13" s="102">
        <f t="shared" si="6"/>
        <v>0</v>
      </c>
      <c r="AA13" s="102">
        <f t="shared" si="6"/>
        <v>0</v>
      </c>
      <c r="AB13" s="102">
        <f t="shared" si="6"/>
        <v>0</v>
      </c>
      <c r="AC13" s="102">
        <f t="shared" si="6"/>
        <v>0</v>
      </c>
      <c r="AD13" s="102">
        <f t="shared" si="6"/>
        <v>0</v>
      </c>
      <c r="AE13" s="102">
        <f t="shared" si="6"/>
        <v>0</v>
      </c>
      <c r="AF13" s="102">
        <f t="shared" si="6"/>
        <v>0</v>
      </c>
      <c r="AG13" s="147">
        <f>SUM(T13:AF13)</f>
        <v>0</v>
      </c>
      <c r="AH13" s="174"/>
      <c r="AI13" s="174"/>
      <c r="AJ13" s="174"/>
      <c r="AK13" s="174"/>
      <c r="AL13" s="174"/>
      <c r="AM13" s="174"/>
      <c r="AN13" s="174"/>
    </row>
    <row r="14" spans="1:40" x14ac:dyDescent="0.25">
      <c r="A14" s="452" t="s">
        <v>124</v>
      </c>
      <c r="B14" s="25"/>
      <c r="C14" s="101">
        <f t="shared" ref="C14:O14" si="7">+C8+C13</f>
        <v>0</v>
      </c>
      <c r="D14" s="101">
        <f t="shared" si="7"/>
        <v>0</v>
      </c>
      <c r="E14" s="101">
        <f t="shared" si="7"/>
        <v>0</v>
      </c>
      <c r="F14" s="101">
        <f t="shared" si="7"/>
        <v>0</v>
      </c>
      <c r="G14" s="101">
        <f t="shared" si="7"/>
        <v>0</v>
      </c>
      <c r="H14" s="101">
        <f t="shared" si="7"/>
        <v>0</v>
      </c>
      <c r="I14" s="101">
        <f t="shared" si="7"/>
        <v>0</v>
      </c>
      <c r="J14" s="101">
        <f t="shared" si="7"/>
        <v>0</v>
      </c>
      <c r="K14" s="101">
        <f t="shared" si="7"/>
        <v>0</v>
      </c>
      <c r="L14" s="101">
        <f t="shared" si="7"/>
        <v>0</v>
      </c>
      <c r="M14" s="101">
        <f t="shared" si="7"/>
        <v>0</v>
      </c>
      <c r="N14" s="101">
        <f t="shared" si="7"/>
        <v>0</v>
      </c>
      <c r="O14" s="101">
        <f t="shared" si="7"/>
        <v>0</v>
      </c>
      <c r="P14" s="103">
        <f>SUM(C14:O14)</f>
        <v>0</v>
      </c>
      <c r="Q14" s="311"/>
      <c r="R14" s="452" t="s">
        <v>124</v>
      </c>
      <c r="S14" s="25"/>
      <c r="T14" s="62"/>
      <c r="U14" s="101">
        <f t="shared" ref="U14:AF14" si="8">+U8+U13</f>
        <v>0</v>
      </c>
      <c r="V14" s="101">
        <f t="shared" si="8"/>
        <v>0</v>
      </c>
      <c r="W14" s="101">
        <f t="shared" si="8"/>
        <v>0</v>
      </c>
      <c r="X14" s="101">
        <f t="shared" si="8"/>
        <v>0</v>
      </c>
      <c r="Y14" s="101">
        <f t="shared" si="8"/>
        <v>0</v>
      </c>
      <c r="Z14" s="101">
        <f t="shared" si="8"/>
        <v>0</v>
      </c>
      <c r="AA14" s="101">
        <f t="shared" si="8"/>
        <v>0</v>
      </c>
      <c r="AB14" s="101">
        <f t="shared" si="8"/>
        <v>0</v>
      </c>
      <c r="AC14" s="101">
        <f t="shared" si="8"/>
        <v>0</v>
      </c>
      <c r="AD14" s="101">
        <f t="shared" si="8"/>
        <v>0</v>
      </c>
      <c r="AE14" s="101">
        <f t="shared" si="8"/>
        <v>0</v>
      </c>
      <c r="AF14" s="101">
        <f t="shared" si="8"/>
        <v>0</v>
      </c>
      <c r="AG14" s="103">
        <f>SUM(T14:AF14)</f>
        <v>0</v>
      </c>
      <c r="AH14" s="174"/>
      <c r="AI14" s="174"/>
      <c r="AJ14" s="174"/>
      <c r="AK14" s="174"/>
      <c r="AL14" s="174"/>
      <c r="AM14" s="174"/>
      <c r="AN14" s="174"/>
    </row>
    <row r="15" spans="1:40" x14ac:dyDescent="0.25">
      <c r="A15" s="448" t="s">
        <v>125</v>
      </c>
      <c r="B15" s="12"/>
      <c r="C15" s="36"/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312"/>
      <c r="R15" s="448" t="s">
        <v>125</v>
      </c>
      <c r="S15" s="12"/>
      <c r="T15" s="36"/>
      <c r="U15" s="13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59"/>
      <c r="AH15" s="173"/>
      <c r="AI15" s="173"/>
      <c r="AJ15" s="173"/>
      <c r="AK15" s="173"/>
      <c r="AL15" s="173"/>
      <c r="AM15" s="173"/>
      <c r="AN15" s="173"/>
    </row>
    <row r="16" spans="1:40" x14ac:dyDescent="0.25">
      <c r="A16" s="106" t="s">
        <v>126</v>
      </c>
      <c r="B16" s="106"/>
      <c r="C16" s="37"/>
      <c r="D16" s="28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0"/>
      <c r="Q16" s="438"/>
      <c r="R16" s="106" t="s">
        <v>126</v>
      </c>
      <c r="S16" s="27"/>
      <c r="T16" s="37"/>
      <c r="U16" s="11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148"/>
      <c r="AH16" s="173"/>
      <c r="AI16" s="173"/>
      <c r="AJ16" s="173"/>
      <c r="AK16" s="173"/>
      <c r="AL16" s="173"/>
      <c r="AM16" s="173"/>
      <c r="AN16" s="173"/>
    </row>
    <row r="17" spans="1:40" x14ac:dyDescent="0.25">
      <c r="A17" s="453" t="s">
        <v>127</v>
      </c>
      <c r="B17" s="535"/>
      <c r="C17" s="303" t="s">
        <v>128</v>
      </c>
      <c r="D17" s="100">
        <f t="shared" ref="D17:O17" si="9">+D7*$B$17</f>
        <v>0</v>
      </c>
      <c r="E17" s="100">
        <f t="shared" si="9"/>
        <v>0</v>
      </c>
      <c r="F17" s="100">
        <f t="shared" si="9"/>
        <v>0</v>
      </c>
      <c r="G17" s="100">
        <f t="shared" si="9"/>
        <v>0</v>
      </c>
      <c r="H17" s="100">
        <f t="shared" si="9"/>
        <v>0</v>
      </c>
      <c r="I17" s="100">
        <f t="shared" si="9"/>
        <v>0</v>
      </c>
      <c r="J17" s="100">
        <f t="shared" si="9"/>
        <v>0</v>
      </c>
      <c r="K17" s="100">
        <f t="shared" si="9"/>
        <v>0</v>
      </c>
      <c r="L17" s="100">
        <f t="shared" si="9"/>
        <v>0</v>
      </c>
      <c r="M17" s="100">
        <f t="shared" si="9"/>
        <v>0</v>
      </c>
      <c r="N17" s="100">
        <f t="shared" si="9"/>
        <v>0</v>
      </c>
      <c r="O17" s="100">
        <f t="shared" si="9"/>
        <v>0</v>
      </c>
      <c r="P17" s="103">
        <f>SUM(C17:O17)</f>
        <v>0</v>
      </c>
      <c r="Q17" s="311"/>
      <c r="R17" s="453" t="s">
        <v>127</v>
      </c>
      <c r="S17" s="541"/>
      <c r="T17" s="357" t="s">
        <v>128</v>
      </c>
      <c r="U17" s="100">
        <f t="shared" ref="U17:AF17" si="10">+U7*$B$17</f>
        <v>0</v>
      </c>
      <c r="V17" s="100">
        <f t="shared" si="10"/>
        <v>0</v>
      </c>
      <c r="W17" s="100">
        <f t="shared" si="10"/>
        <v>0</v>
      </c>
      <c r="X17" s="100">
        <f t="shared" si="10"/>
        <v>0</v>
      </c>
      <c r="Y17" s="100">
        <f t="shared" si="10"/>
        <v>0</v>
      </c>
      <c r="Z17" s="100">
        <f t="shared" si="10"/>
        <v>0</v>
      </c>
      <c r="AA17" s="100">
        <f t="shared" si="10"/>
        <v>0</v>
      </c>
      <c r="AB17" s="100">
        <f t="shared" si="10"/>
        <v>0</v>
      </c>
      <c r="AC17" s="100">
        <f t="shared" si="10"/>
        <v>0</v>
      </c>
      <c r="AD17" s="100">
        <f t="shared" si="10"/>
        <v>0</v>
      </c>
      <c r="AE17" s="100">
        <f t="shared" si="10"/>
        <v>0</v>
      </c>
      <c r="AF17" s="100">
        <f t="shared" si="10"/>
        <v>0</v>
      </c>
      <c r="AG17" s="103">
        <f>SUM(T17:AF17)</f>
        <v>0</v>
      </c>
      <c r="AH17" s="174"/>
      <c r="AI17" s="174"/>
      <c r="AJ17" s="174"/>
      <c r="AK17" s="174"/>
      <c r="AL17" s="174"/>
      <c r="AM17" s="174"/>
      <c r="AN17" s="174"/>
    </row>
    <row r="18" spans="1:40" x14ac:dyDescent="0.25">
      <c r="A18" s="452" t="s">
        <v>129</v>
      </c>
      <c r="B18" s="24"/>
      <c r="C18" s="24"/>
      <c r="D18" s="101">
        <f t="shared" ref="D18:P18" si="11">SUM(D17:D17)</f>
        <v>0</v>
      </c>
      <c r="E18" s="101">
        <f t="shared" si="11"/>
        <v>0</v>
      </c>
      <c r="F18" s="101">
        <f t="shared" si="11"/>
        <v>0</v>
      </c>
      <c r="G18" s="101">
        <f t="shared" si="11"/>
        <v>0</v>
      </c>
      <c r="H18" s="101">
        <f t="shared" si="11"/>
        <v>0</v>
      </c>
      <c r="I18" s="101">
        <f t="shared" si="11"/>
        <v>0</v>
      </c>
      <c r="J18" s="101">
        <f t="shared" si="11"/>
        <v>0</v>
      </c>
      <c r="K18" s="101">
        <f t="shared" si="11"/>
        <v>0</v>
      </c>
      <c r="L18" s="101">
        <f t="shared" si="11"/>
        <v>0</v>
      </c>
      <c r="M18" s="101">
        <f t="shared" si="11"/>
        <v>0</v>
      </c>
      <c r="N18" s="101">
        <f t="shared" si="11"/>
        <v>0</v>
      </c>
      <c r="O18" s="101">
        <f t="shared" si="11"/>
        <v>0</v>
      </c>
      <c r="P18" s="103">
        <f t="shared" si="11"/>
        <v>0</v>
      </c>
      <c r="Q18" s="311"/>
      <c r="R18" s="452" t="s">
        <v>129</v>
      </c>
      <c r="S18" s="24"/>
      <c r="T18" s="24"/>
      <c r="U18" s="101">
        <f t="shared" ref="U18:AG18" si="12">SUM(U17:U17)</f>
        <v>0</v>
      </c>
      <c r="V18" s="101">
        <f t="shared" si="12"/>
        <v>0</v>
      </c>
      <c r="W18" s="101">
        <f t="shared" si="12"/>
        <v>0</v>
      </c>
      <c r="X18" s="101">
        <f t="shared" si="12"/>
        <v>0</v>
      </c>
      <c r="Y18" s="101">
        <f t="shared" si="12"/>
        <v>0</v>
      </c>
      <c r="Z18" s="101">
        <f t="shared" si="12"/>
        <v>0</v>
      </c>
      <c r="AA18" s="101">
        <f t="shared" si="12"/>
        <v>0</v>
      </c>
      <c r="AB18" s="101">
        <f t="shared" si="12"/>
        <v>0</v>
      </c>
      <c r="AC18" s="101">
        <f t="shared" si="12"/>
        <v>0</v>
      </c>
      <c r="AD18" s="101">
        <f t="shared" si="12"/>
        <v>0</v>
      </c>
      <c r="AE18" s="101">
        <f t="shared" si="12"/>
        <v>0</v>
      </c>
      <c r="AF18" s="101">
        <f t="shared" si="12"/>
        <v>0</v>
      </c>
      <c r="AG18" s="103">
        <f t="shared" si="12"/>
        <v>0</v>
      </c>
      <c r="AH18" s="174"/>
      <c r="AI18" s="174"/>
      <c r="AJ18" s="174"/>
      <c r="AK18" s="174"/>
      <c r="AL18" s="174"/>
      <c r="AM18" s="174"/>
      <c r="AN18" s="174"/>
    </row>
    <row r="19" spans="1:40" x14ac:dyDescent="0.25">
      <c r="A19" s="468" t="s">
        <v>130</v>
      </c>
      <c r="B19" s="88"/>
      <c r="C19" s="89"/>
      <c r="D19" s="90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59"/>
      <c r="Q19" s="311"/>
      <c r="R19" s="454" t="s">
        <v>130</v>
      </c>
      <c r="S19" s="64"/>
      <c r="T19" s="65"/>
      <c r="U19" s="66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59"/>
      <c r="AH19" s="174"/>
      <c r="AI19" s="174"/>
      <c r="AJ19" s="174"/>
      <c r="AK19" s="174"/>
      <c r="AL19" s="174"/>
      <c r="AM19" s="174"/>
      <c r="AN19" s="174"/>
    </row>
    <row r="20" spans="1:40" x14ac:dyDescent="0.25">
      <c r="A20" s="469" t="str">
        <f>'Cashflow - Yr1+Yr2'!A19</f>
        <v xml:space="preserve">Owner's draw </v>
      </c>
      <c r="B20" s="542">
        <f>'Cashflow - Yr1+Yr2'!B19</f>
        <v>0</v>
      </c>
      <c r="C20" s="542">
        <f>'Cashflow - Yr1+Yr2'!C19</f>
        <v>0</v>
      </c>
      <c r="D20" s="184">
        <f>'Cashflow - Yr1+Yr2'!D19</f>
        <v>0</v>
      </c>
      <c r="E20" s="184">
        <f>'Cashflow - Yr1+Yr2'!E19</f>
        <v>0</v>
      </c>
      <c r="F20" s="184">
        <f>'Cashflow - Yr1+Yr2'!F19</f>
        <v>0</v>
      </c>
      <c r="G20" s="184">
        <f>'Cashflow - Yr1+Yr2'!G19</f>
        <v>0</v>
      </c>
      <c r="H20" s="184">
        <f>'Cashflow - Yr1+Yr2'!H19</f>
        <v>0</v>
      </c>
      <c r="I20" s="184">
        <f>'Cashflow - Yr1+Yr2'!I19</f>
        <v>0</v>
      </c>
      <c r="J20" s="184">
        <f>'Cashflow - Yr1+Yr2'!J19</f>
        <v>0</v>
      </c>
      <c r="K20" s="184">
        <f>'Cashflow - Yr1+Yr2'!K19</f>
        <v>0</v>
      </c>
      <c r="L20" s="184">
        <f>'Cashflow - Yr1+Yr2'!L19</f>
        <v>0</v>
      </c>
      <c r="M20" s="184">
        <f>'Cashflow - Yr1+Yr2'!M19</f>
        <v>0</v>
      </c>
      <c r="N20" s="184">
        <f>'Cashflow - Yr1+Yr2'!N19</f>
        <v>0</v>
      </c>
      <c r="O20" s="184">
        <f>'Cashflow - Yr1+Yr2'!O19</f>
        <v>0</v>
      </c>
      <c r="P20" s="103">
        <f t="shared" ref="P20:P51" si="13">SUM(C20:O20)</f>
        <v>0</v>
      </c>
      <c r="Q20" s="437"/>
      <c r="R20" s="469" t="str">
        <f>'Cashflow - Yr1+Yr2'!R19</f>
        <v xml:space="preserve">Owner's draw </v>
      </c>
      <c r="S20" s="542">
        <f>'Cashflow - Yr1+Yr2'!S19</f>
        <v>0</v>
      </c>
      <c r="T20" s="542">
        <f>'Cashflow - Yr1+Yr2'!T19</f>
        <v>0</v>
      </c>
      <c r="U20" s="184">
        <f>'Cashflow - Yr1+Yr2'!U19</f>
        <v>0</v>
      </c>
      <c r="V20" s="184">
        <f>'Cashflow - Yr1+Yr2'!V19</f>
        <v>0</v>
      </c>
      <c r="W20" s="184">
        <f>'Cashflow - Yr1+Yr2'!W19</f>
        <v>0</v>
      </c>
      <c r="X20" s="184">
        <f>'Cashflow - Yr1+Yr2'!X19</f>
        <v>0</v>
      </c>
      <c r="Y20" s="184">
        <f>'Cashflow - Yr1+Yr2'!Y19</f>
        <v>0</v>
      </c>
      <c r="Z20" s="184">
        <f>'Cashflow - Yr1+Yr2'!Z19</f>
        <v>0</v>
      </c>
      <c r="AA20" s="184">
        <f>'Cashflow - Yr1+Yr2'!AA19</f>
        <v>0</v>
      </c>
      <c r="AB20" s="184">
        <f>'Cashflow - Yr1+Yr2'!AB19</f>
        <v>0</v>
      </c>
      <c r="AC20" s="184">
        <f>'Cashflow - Yr1+Yr2'!AC19</f>
        <v>0</v>
      </c>
      <c r="AD20" s="184">
        <f>'Cashflow - Yr1+Yr2'!AD19</f>
        <v>0</v>
      </c>
      <c r="AE20" s="184">
        <f>'Cashflow - Yr1+Yr2'!AE19</f>
        <v>0</v>
      </c>
      <c r="AF20" s="184">
        <f>'Cashflow - Yr1+Yr2'!AF19</f>
        <v>0</v>
      </c>
      <c r="AG20" s="103">
        <f t="shared" ref="AG20:AG51" si="14">SUM(T20:AF20)</f>
        <v>0</v>
      </c>
      <c r="AH20" s="174"/>
      <c r="AI20" s="174"/>
      <c r="AJ20" s="174"/>
      <c r="AK20" s="174"/>
      <c r="AL20" s="174"/>
      <c r="AM20" s="174"/>
      <c r="AN20" s="174"/>
    </row>
    <row r="21" spans="1:40" x14ac:dyDescent="0.25">
      <c r="A21" s="469" t="str">
        <f>'Cashflow - Yr1+Yr2'!A20</f>
        <v xml:space="preserve">Employee's salaries </v>
      </c>
      <c r="B21" s="542">
        <f>'Cashflow - Yr1+Yr2'!B20</f>
        <v>0</v>
      </c>
      <c r="C21" s="542">
        <f>'Cashflow - Yr1+Yr2'!C20</f>
        <v>0</v>
      </c>
      <c r="D21" s="184">
        <f>'Cashflow - Yr1+Yr2'!D20</f>
        <v>0</v>
      </c>
      <c r="E21" s="184">
        <f>'Cashflow - Yr1+Yr2'!E20</f>
        <v>0</v>
      </c>
      <c r="F21" s="184">
        <f>'Cashflow - Yr1+Yr2'!F20</f>
        <v>0</v>
      </c>
      <c r="G21" s="184">
        <f>'Cashflow - Yr1+Yr2'!G20</f>
        <v>0</v>
      </c>
      <c r="H21" s="184">
        <f>'Cashflow - Yr1+Yr2'!H20</f>
        <v>0</v>
      </c>
      <c r="I21" s="184">
        <f>'Cashflow - Yr1+Yr2'!I20</f>
        <v>0</v>
      </c>
      <c r="J21" s="184">
        <f>'Cashflow - Yr1+Yr2'!J20</f>
        <v>0</v>
      </c>
      <c r="K21" s="184">
        <f>'Cashflow - Yr1+Yr2'!K20</f>
        <v>0</v>
      </c>
      <c r="L21" s="184">
        <f>'Cashflow - Yr1+Yr2'!L20</f>
        <v>0</v>
      </c>
      <c r="M21" s="184">
        <f>'Cashflow - Yr1+Yr2'!M20</f>
        <v>0</v>
      </c>
      <c r="N21" s="184">
        <f>'Cashflow - Yr1+Yr2'!N20</f>
        <v>0</v>
      </c>
      <c r="O21" s="184">
        <f>'Cashflow - Yr1+Yr2'!O20</f>
        <v>0</v>
      </c>
      <c r="P21" s="103">
        <f t="shared" si="13"/>
        <v>0</v>
      </c>
      <c r="Q21" s="437"/>
      <c r="R21" s="469" t="str">
        <f>'Cashflow - Yr1+Yr2'!R20</f>
        <v xml:space="preserve">Employee's salaries </v>
      </c>
      <c r="S21" s="542">
        <f>'Cashflow - Yr1+Yr2'!S20</f>
        <v>0</v>
      </c>
      <c r="T21" s="542">
        <f>'Cashflow - Yr1+Yr2'!T20</f>
        <v>0</v>
      </c>
      <c r="U21" s="184">
        <f>'Cashflow - Yr1+Yr2'!U20</f>
        <v>0</v>
      </c>
      <c r="V21" s="184">
        <f>'Cashflow - Yr1+Yr2'!V20</f>
        <v>0</v>
      </c>
      <c r="W21" s="184">
        <f>'Cashflow - Yr1+Yr2'!W20</f>
        <v>0</v>
      </c>
      <c r="X21" s="184">
        <f>'Cashflow - Yr1+Yr2'!X20</f>
        <v>0</v>
      </c>
      <c r="Y21" s="184">
        <f>'Cashflow - Yr1+Yr2'!Y20</f>
        <v>0</v>
      </c>
      <c r="Z21" s="184">
        <f>'Cashflow - Yr1+Yr2'!Z20</f>
        <v>0</v>
      </c>
      <c r="AA21" s="184">
        <f>'Cashflow - Yr1+Yr2'!AA20</f>
        <v>0</v>
      </c>
      <c r="AB21" s="184">
        <f>'Cashflow - Yr1+Yr2'!AB20</f>
        <v>0</v>
      </c>
      <c r="AC21" s="184">
        <f>'Cashflow - Yr1+Yr2'!AC20</f>
        <v>0</v>
      </c>
      <c r="AD21" s="184">
        <f>'Cashflow - Yr1+Yr2'!AD20</f>
        <v>0</v>
      </c>
      <c r="AE21" s="184">
        <f>'Cashflow - Yr1+Yr2'!AE20</f>
        <v>0</v>
      </c>
      <c r="AF21" s="184">
        <f>'Cashflow - Yr1+Yr2'!AF20</f>
        <v>0</v>
      </c>
      <c r="AG21" s="103">
        <f t="shared" si="14"/>
        <v>0</v>
      </c>
      <c r="AH21" s="174"/>
      <c r="AI21" s="174"/>
      <c r="AJ21" s="174"/>
      <c r="AK21" s="174"/>
      <c r="AL21" s="174"/>
      <c r="AM21" s="174"/>
      <c r="AN21" s="174"/>
    </row>
    <row r="22" spans="1:40" x14ac:dyDescent="0.25">
      <c r="A22" s="469" t="str">
        <f>'Cashflow - Yr1+Yr2'!A21</f>
        <v xml:space="preserve">Legal or professional fees </v>
      </c>
      <c r="B22" s="542">
        <f>'Cashflow - Yr1+Yr2'!B21</f>
        <v>0</v>
      </c>
      <c r="C22" s="542">
        <f>'Cashflow - Yr1+Yr2'!C21</f>
        <v>0</v>
      </c>
      <c r="D22" s="184">
        <f>'Cashflow - Yr1+Yr2'!D21</f>
        <v>0</v>
      </c>
      <c r="E22" s="184">
        <f>'Cashflow - Yr1+Yr2'!E21</f>
        <v>0</v>
      </c>
      <c r="F22" s="184">
        <f>'Cashflow - Yr1+Yr2'!F21</f>
        <v>0</v>
      </c>
      <c r="G22" s="184">
        <f>'Cashflow - Yr1+Yr2'!G21</f>
        <v>0</v>
      </c>
      <c r="H22" s="184">
        <f>'Cashflow - Yr1+Yr2'!H21</f>
        <v>0</v>
      </c>
      <c r="I22" s="184">
        <f>'Cashflow - Yr1+Yr2'!I21</f>
        <v>0</v>
      </c>
      <c r="J22" s="184">
        <f>'Cashflow - Yr1+Yr2'!J21</f>
        <v>0</v>
      </c>
      <c r="K22" s="184">
        <f>'Cashflow - Yr1+Yr2'!K21</f>
        <v>0</v>
      </c>
      <c r="L22" s="184">
        <f>'Cashflow - Yr1+Yr2'!L21</f>
        <v>0</v>
      </c>
      <c r="M22" s="184">
        <f>'Cashflow - Yr1+Yr2'!M21</f>
        <v>0</v>
      </c>
      <c r="N22" s="184">
        <f>'Cashflow - Yr1+Yr2'!N21</f>
        <v>0</v>
      </c>
      <c r="O22" s="184">
        <f>'Cashflow - Yr1+Yr2'!O21</f>
        <v>0</v>
      </c>
      <c r="P22" s="103">
        <f t="shared" si="13"/>
        <v>0</v>
      </c>
      <c r="Q22" s="437"/>
      <c r="R22" s="469" t="str">
        <f>'Cashflow - Yr1+Yr2'!R21</f>
        <v xml:space="preserve">Legal or professional fees </v>
      </c>
      <c r="S22" s="542">
        <f>'Cashflow - Yr1+Yr2'!S21</f>
        <v>0</v>
      </c>
      <c r="T22" s="542">
        <f>'Cashflow - Yr1+Yr2'!T21</f>
        <v>0</v>
      </c>
      <c r="U22" s="184">
        <f>'Cashflow - Yr1+Yr2'!U21</f>
        <v>0</v>
      </c>
      <c r="V22" s="184">
        <f>'Cashflow - Yr1+Yr2'!V21</f>
        <v>0</v>
      </c>
      <c r="W22" s="184">
        <f>'Cashflow - Yr1+Yr2'!W21</f>
        <v>0</v>
      </c>
      <c r="X22" s="184">
        <f>'Cashflow - Yr1+Yr2'!X21</f>
        <v>0</v>
      </c>
      <c r="Y22" s="184">
        <f>'Cashflow - Yr1+Yr2'!Y21</f>
        <v>0</v>
      </c>
      <c r="Z22" s="184">
        <f>'Cashflow - Yr1+Yr2'!Z21</f>
        <v>0</v>
      </c>
      <c r="AA22" s="184">
        <f>'Cashflow - Yr1+Yr2'!AA21</f>
        <v>0</v>
      </c>
      <c r="AB22" s="184">
        <f>'Cashflow - Yr1+Yr2'!AB21</f>
        <v>0</v>
      </c>
      <c r="AC22" s="184">
        <f>'Cashflow - Yr1+Yr2'!AC21</f>
        <v>0</v>
      </c>
      <c r="AD22" s="184">
        <f>'Cashflow - Yr1+Yr2'!AD21</f>
        <v>0</v>
      </c>
      <c r="AE22" s="184">
        <f>'Cashflow - Yr1+Yr2'!AE21</f>
        <v>0</v>
      </c>
      <c r="AF22" s="184">
        <f>'Cashflow - Yr1+Yr2'!AF21</f>
        <v>0</v>
      </c>
      <c r="AG22" s="103">
        <f t="shared" si="14"/>
        <v>0</v>
      </c>
      <c r="AH22" s="174"/>
      <c r="AI22" s="174"/>
      <c r="AJ22" s="174"/>
      <c r="AK22" s="174"/>
      <c r="AL22" s="174"/>
      <c r="AM22" s="174"/>
      <c r="AN22" s="174"/>
    </row>
    <row r="23" spans="1:40" x14ac:dyDescent="0.25">
      <c r="A23" s="546" t="str">
        <f>'Cashflow - Yr1+Yr2'!A22</f>
        <v>Accounting</v>
      </c>
      <c r="B23" s="542">
        <f>'Cashflow - Yr1+Yr2'!B22</f>
        <v>0</v>
      </c>
      <c r="C23" s="542">
        <f>'Cashflow - Yr1+Yr2'!C22</f>
        <v>0</v>
      </c>
      <c r="D23" s="184">
        <f>'Cashflow - Yr1+Yr2'!D22</f>
        <v>0</v>
      </c>
      <c r="E23" s="184">
        <f>'Cashflow - Yr1+Yr2'!E22</f>
        <v>0</v>
      </c>
      <c r="F23" s="184">
        <f>'Cashflow - Yr1+Yr2'!F22</f>
        <v>0</v>
      </c>
      <c r="G23" s="184">
        <f>'Cashflow - Yr1+Yr2'!G22</f>
        <v>0</v>
      </c>
      <c r="H23" s="184">
        <f>'Cashflow - Yr1+Yr2'!H22</f>
        <v>0</v>
      </c>
      <c r="I23" s="184">
        <f>'Cashflow - Yr1+Yr2'!I22</f>
        <v>0</v>
      </c>
      <c r="J23" s="184">
        <f>'Cashflow - Yr1+Yr2'!J22</f>
        <v>0</v>
      </c>
      <c r="K23" s="184">
        <f>'Cashflow - Yr1+Yr2'!K22</f>
        <v>0</v>
      </c>
      <c r="L23" s="184">
        <f>'Cashflow - Yr1+Yr2'!L22</f>
        <v>0</v>
      </c>
      <c r="M23" s="184">
        <f>'Cashflow - Yr1+Yr2'!M22</f>
        <v>0</v>
      </c>
      <c r="N23" s="184">
        <f>'Cashflow - Yr1+Yr2'!N22</f>
        <v>0</v>
      </c>
      <c r="O23" s="184">
        <f>'Cashflow - Yr1+Yr2'!O22</f>
        <v>0</v>
      </c>
      <c r="P23" s="103">
        <f t="shared" si="13"/>
        <v>0</v>
      </c>
      <c r="Q23" s="437"/>
      <c r="R23" s="469" t="str">
        <f>'Cashflow - Yr1+Yr2'!R22</f>
        <v>Accounting</v>
      </c>
      <c r="S23" s="542">
        <f>'Cashflow - Yr1+Yr2'!S22</f>
        <v>0</v>
      </c>
      <c r="T23" s="542">
        <f>'Cashflow - Yr1+Yr2'!T22</f>
        <v>0</v>
      </c>
      <c r="U23" s="184">
        <f>'Cashflow - Yr1+Yr2'!U22</f>
        <v>0</v>
      </c>
      <c r="V23" s="184">
        <f>'Cashflow - Yr1+Yr2'!V22</f>
        <v>0</v>
      </c>
      <c r="W23" s="184">
        <f>'Cashflow - Yr1+Yr2'!W22</f>
        <v>0</v>
      </c>
      <c r="X23" s="184">
        <f>'Cashflow - Yr1+Yr2'!X22</f>
        <v>0</v>
      </c>
      <c r="Y23" s="184">
        <f>'Cashflow - Yr1+Yr2'!Y22</f>
        <v>0</v>
      </c>
      <c r="Z23" s="184">
        <f>'Cashflow - Yr1+Yr2'!Z22</f>
        <v>0</v>
      </c>
      <c r="AA23" s="184">
        <f>'Cashflow - Yr1+Yr2'!AA22</f>
        <v>0</v>
      </c>
      <c r="AB23" s="184">
        <f>'Cashflow - Yr1+Yr2'!AB22</f>
        <v>0</v>
      </c>
      <c r="AC23" s="184">
        <f>'Cashflow - Yr1+Yr2'!AC22</f>
        <v>0</v>
      </c>
      <c r="AD23" s="184">
        <f>'Cashflow - Yr1+Yr2'!AD22</f>
        <v>0</v>
      </c>
      <c r="AE23" s="184">
        <f>'Cashflow - Yr1+Yr2'!AE22</f>
        <v>0</v>
      </c>
      <c r="AF23" s="184">
        <f>'Cashflow - Yr1+Yr2'!AF22</f>
        <v>0</v>
      </c>
      <c r="AG23" s="103">
        <f t="shared" si="14"/>
        <v>0</v>
      </c>
      <c r="AH23" s="174"/>
      <c r="AI23" s="174"/>
      <c r="AJ23" s="174"/>
      <c r="AK23" s="174"/>
      <c r="AL23" s="174"/>
      <c r="AM23" s="174"/>
      <c r="AN23" s="174"/>
    </row>
    <row r="24" spans="1:40" x14ac:dyDescent="0.25">
      <c r="A24" s="546" t="str">
        <f>'Cashflow - Yr1+Yr2'!A23</f>
        <v xml:space="preserve">Promotions and advertising </v>
      </c>
      <c r="B24" s="542">
        <f>'Cashflow - Yr1+Yr2'!B23</f>
        <v>0</v>
      </c>
      <c r="C24" s="542">
        <f>'Cashflow - Yr1+Yr2'!C23</f>
        <v>0</v>
      </c>
      <c r="D24" s="184">
        <f>'Cashflow - Yr1+Yr2'!D23</f>
        <v>0</v>
      </c>
      <c r="E24" s="184">
        <f>'Cashflow - Yr1+Yr2'!E23</f>
        <v>0</v>
      </c>
      <c r="F24" s="184">
        <f>'Cashflow - Yr1+Yr2'!F23</f>
        <v>0</v>
      </c>
      <c r="G24" s="184">
        <f>'Cashflow - Yr1+Yr2'!G23</f>
        <v>0</v>
      </c>
      <c r="H24" s="184">
        <f>'Cashflow - Yr1+Yr2'!H23</f>
        <v>0</v>
      </c>
      <c r="I24" s="184">
        <f>'Cashflow - Yr1+Yr2'!I23</f>
        <v>0</v>
      </c>
      <c r="J24" s="184">
        <f>'Cashflow - Yr1+Yr2'!J23</f>
        <v>0</v>
      </c>
      <c r="K24" s="184">
        <f>'Cashflow - Yr1+Yr2'!K23</f>
        <v>0</v>
      </c>
      <c r="L24" s="184">
        <f>'Cashflow - Yr1+Yr2'!L23</f>
        <v>0</v>
      </c>
      <c r="M24" s="184">
        <f>'Cashflow - Yr1+Yr2'!M23</f>
        <v>0</v>
      </c>
      <c r="N24" s="184">
        <f>'Cashflow - Yr1+Yr2'!N23</f>
        <v>0</v>
      </c>
      <c r="O24" s="184">
        <f>'Cashflow - Yr1+Yr2'!O23</f>
        <v>0</v>
      </c>
      <c r="P24" s="103">
        <f t="shared" si="13"/>
        <v>0</v>
      </c>
      <c r="Q24" s="311"/>
      <c r="R24" s="469" t="str">
        <f>'Cashflow - Yr1+Yr2'!R23</f>
        <v xml:space="preserve">Promotions and advertising </v>
      </c>
      <c r="S24" s="542">
        <f>'Cashflow - Yr1+Yr2'!S23</f>
        <v>0</v>
      </c>
      <c r="T24" s="542">
        <f>'Cashflow - Yr1+Yr2'!T23</f>
        <v>0</v>
      </c>
      <c r="U24" s="184">
        <f>'Cashflow - Yr1+Yr2'!U23</f>
        <v>0</v>
      </c>
      <c r="V24" s="184">
        <f>'Cashflow - Yr1+Yr2'!V23</f>
        <v>0</v>
      </c>
      <c r="W24" s="184">
        <f>'Cashflow - Yr1+Yr2'!W23</f>
        <v>0</v>
      </c>
      <c r="X24" s="184">
        <f>'Cashflow - Yr1+Yr2'!X23</f>
        <v>0</v>
      </c>
      <c r="Y24" s="184">
        <f>'Cashflow - Yr1+Yr2'!Y23</f>
        <v>0</v>
      </c>
      <c r="Z24" s="184">
        <f>'Cashflow - Yr1+Yr2'!Z23</f>
        <v>0</v>
      </c>
      <c r="AA24" s="184">
        <f>'Cashflow - Yr1+Yr2'!AA23</f>
        <v>0</v>
      </c>
      <c r="AB24" s="184">
        <f>'Cashflow - Yr1+Yr2'!AB23</f>
        <v>0</v>
      </c>
      <c r="AC24" s="184">
        <f>'Cashflow - Yr1+Yr2'!AC23</f>
        <v>0</v>
      </c>
      <c r="AD24" s="184">
        <f>'Cashflow - Yr1+Yr2'!AD23</f>
        <v>0</v>
      </c>
      <c r="AE24" s="184">
        <f>'Cashflow - Yr1+Yr2'!AE23</f>
        <v>0</v>
      </c>
      <c r="AF24" s="184">
        <f>'Cashflow - Yr1+Yr2'!AF23</f>
        <v>0</v>
      </c>
      <c r="AG24" s="103">
        <f t="shared" si="14"/>
        <v>0</v>
      </c>
      <c r="AH24" s="174"/>
      <c r="AI24" s="174"/>
      <c r="AJ24" s="174"/>
      <c r="AK24" s="174"/>
      <c r="AL24" s="174"/>
      <c r="AM24" s="174"/>
      <c r="AN24" s="174"/>
    </row>
    <row r="25" spans="1:40" x14ac:dyDescent="0.25">
      <c r="A25" s="470" t="str">
        <f>'Cashflow - Yr1+Yr2'!A24</f>
        <v xml:space="preserve">Adwords or social media budget </v>
      </c>
      <c r="B25" s="542">
        <f>'Cashflow - Yr1+Yr2'!B24</f>
        <v>0</v>
      </c>
      <c r="C25" s="542">
        <f>'Cashflow - Yr1+Yr2'!C24</f>
        <v>0</v>
      </c>
      <c r="D25" s="184">
        <f>'Cashflow - Yr1+Yr2'!D24</f>
        <v>0</v>
      </c>
      <c r="E25" s="184">
        <f>'Cashflow - Yr1+Yr2'!E24</f>
        <v>0</v>
      </c>
      <c r="F25" s="184">
        <f>'Cashflow - Yr1+Yr2'!F24</f>
        <v>0</v>
      </c>
      <c r="G25" s="184">
        <f>'Cashflow - Yr1+Yr2'!G24</f>
        <v>0</v>
      </c>
      <c r="H25" s="184">
        <f>'Cashflow - Yr1+Yr2'!H24</f>
        <v>0</v>
      </c>
      <c r="I25" s="184">
        <f>'Cashflow - Yr1+Yr2'!I24</f>
        <v>0</v>
      </c>
      <c r="J25" s="184">
        <f>'Cashflow - Yr1+Yr2'!J24</f>
        <v>0</v>
      </c>
      <c r="K25" s="184">
        <f>'Cashflow - Yr1+Yr2'!K24</f>
        <v>0</v>
      </c>
      <c r="L25" s="184">
        <f>'Cashflow - Yr1+Yr2'!L24</f>
        <v>0</v>
      </c>
      <c r="M25" s="184">
        <f>'Cashflow - Yr1+Yr2'!M24</f>
        <v>0</v>
      </c>
      <c r="N25" s="184">
        <f>'Cashflow - Yr1+Yr2'!N24</f>
        <v>0</v>
      </c>
      <c r="O25" s="184">
        <f>'Cashflow - Yr1+Yr2'!O24</f>
        <v>0</v>
      </c>
      <c r="P25" s="103">
        <f t="shared" si="13"/>
        <v>0</v>
      </c>
      <c r="Q25" s="437"/>
      <c r="R25" s="469" t="str">
        <f>'Cashflow - Yr1+Yr2'!R24</f>
        <v xml:space="preserve">Adwords or social media budget </v>
      </c>
      <c r="S25" s="542">
        <f>'Cashflow - Yr1+Yr2'!S24</f>
        <v>0</v>
      </c>
      <c r="T25" s="542">
        <f>'Cashflow - Yr1+Yr2'!T24</f>
        <v>0</v>
      </c>
      <c r="U25" s="184">
        <f>'Cashflow - Yr1+Yr2'!U24</f>
        <v>0</v>
      </c>
      <c r="V25" s="184">
        <f>'Cashflow - Yr1+Yr2'!V24</f>
        <v>0</v>
      </c>
      <c r="W25" s="184">
        <f>'Cashflow - Yr1+Yr2'!W24</f>
        <v>0</v>
      </c>
      <c r="X25" s="184">
        <f>'Cashflow - Yr1+Yr2'!X24</f>
        <v>0</v>
      </c>
      <c r="Y25" s="184">
        <f>'Cashflow - Yr1+Yr2'!Y24</f>
        <v>0</v>
      </c>
      <c r="Z25" s="184">
        <f>'Cashflow - Yr1+Yr2'!Z24</f>
        <v>0</v>
      </c>
      <c r="AA25" s="184">
        <f>'Cashflow - Yr1+Yr2'!AA24</f>
        <v>0</v>
      </c>
      <c r="AB25" s="184">
        <f>'Cashflow - Yr1+Yr2'!AB24</f>
        <v>0</v>
      </c>
      <c r="AC25" s="184">
        <f>'Cashflow - Yr1+Yr2'!AC24</f>
        <v>0</v>
      </c>
      <c r="AD25" s="184">
        <f>'Cashflow - Yr1+Yr2'!AD24</f>
        <v>0</v>
      </c>
      <c r="AE25" s="184">
        <f>'Cashflow - Yr1+Yr2'!AE24</f>
        <v>0</v>
      </c>
      <c r="AF25" s="184">
        <f>'Cashflow - Yr1+Yr2'!AF24</f>
        <v>0</v>
      </c>
      <c r="AG25" s="103">
        <f t="shared" si="14"/>
        <v>0</v>
      </c>
      <c r="AH25" s="174"/>
      <c r="AI25" s="174"/>
      <c r="AJ25" s="174"/>
      <c r="AK25" s="174"/>
      <c r="AL25" s="174"/>
      <c r="AM25" s="174"/>
      <c r="AN25" s="174"/>
    </row>
    <row r="26" spans="1:40" x14ac:dyDescent="0.25">
      <c r="A26" s="470" t="str">
        <f>'Cashflow - Yr1+Yr2'!A25</f>
        <v>Supplies</v>
      </c>
      <c r="B26" s="542">
        <f>'Cashflow - Yr1+Yr2'!B25</f>
        <v>0</v>
      </c>
      <c r="C26" s="542">
        <f>'Cashflow - Yr1+Yr2'!C25</f>
        <v>0</v>
      </c>
      <c r="D26" s="184">
        <f>'Cashflow - Yr1+Yr2'!D25</f>
        <v>0</v>
      </c>
      <c r="E26" s="184">
        <f>'Cashflow - Yr1+Yr2'!E25</f>
        <v>0</v>
      </c>
      <c r="F26" s="184">
        <f>'Cashflow - Yr1+Yr2'!F25</f>
        <v>0</v>
      </c>
      <c r="G26" s="184">
        <f>'Cashflow - Yr1+Yr2'!G25</f>
        <v>0</v>
      </c>
      <c r="H26" s="184">
        <f>'Cashflow - Yr1+Yr2'!H25</f>
        <v>0</v>
      </c>
      <c r="I26" s="184">
        <f>'Cashflow - Yr1+Yr2'!I25</f>
        <v>0</v>
      </c>
      <c r="J26" s="184">
        <f>'Cashflow - Yr1+Yr2'!J25</f>
        <v>0</v>
      </c>
      <c r="K26" s="184">
        <f>'Cashflow - Yr1+Yr2'!K25</f>
        <v>0</v>
      </c>
      <c r="L26" s="184">
        <f>'Cashflow - Yr1+Yr2'!L25</f>
        <v>0</v>
      </c>
      <c r="M26" s="184">
        <f>'Cashflow - Yr1+Yr2'!M25</f>
        <v>0</v>
      </c>
      <c r="N26" s="184">
        <f>'Cashflow - Yr1+Yr2'!N25</f>
        <v>0</v>
      </c>
      <c r="O26" s="184">
        <f>'Cashflow - Yr1+Yr2'!O25</f>
        <v>0</v>
      </c>
      <c r="P26" s="103">
        <f t="shared" si="13"/>
        <v>0</v>
      </c>
      <c r="Q26" s="437"/>
      <c r="R26" s="469" t="str">
        <f>'Cashflow - Yr1+Yr2'!R25</f>
        <v>Supplies</v>
      </c>
      <c r="S26" s="542">
        <f>'Cashflow - Yr1+Yr2'!S25</f>
        <v>0</v>
      </c>
      <c r="T26" s="542">
        <f>'Cashflow - Yr1+Yr2'!T25</f>
        <v>0</v>
      </c>
      <c r="U26" s="184">
        <f>'Cashflow - Yr1+Yr2'!U25</f>
        <v>0</v>
      </c>
      <c r="V26" s="184">
        <f>'Cashflow - Yr1+Yr2'!V25</f>
        <v>0</v>
      </c>
      <c r="W26" s="184">
        <f>'Cashflow - Yr1+Yr2'!W25</f>
        <v>0</v>
      </c>
      <c r="X26" s="184">
        <f>'Cashflow - Yr1+Yr2'!X25</f>
        <v>0</v>
      </c>
      <c r="Y26" s="184">
        <f>'Cashflow - Yr1+Yr2'!Y25</f>
        <v>0</v>
      </c>
      <c r="Z26" s="184">
        <f>'Cashflow - Yr1+Yr2'!Z25</f>
        <v>0</v>
      </c>
      <c r="AA26" s="184">
        <f>'Cashflow - Yr1+Yr2'!AA25</f>
        <v>0</v>
      </c>
      <c r="AB26" s="184">
        <f>'Cashflow - Yr1+Yr2'!AB25</f>
        <v>0</v>
      </c>
      <c r="AC26" s="184">
        <f>'Cashflow - Yr1+Yr2'!AC25</f>
        <v>0</v>
      </c>
      <c r="AD26" s="184">
        <f>'Cashflow - Yr1+Yr2'!AD25</f>
        <v>0</v>
      </c>
      <c r="AE26" s="184">
        <f>'Cashflow - Yr1+Yr2'!AE25</f>
        <v>0</v>
      </c>
      <c r="AF26" s="184">
        <f>'Cashflow - Yr1+Yr2'!AF25</f>
        <v>0</v>
      </c>
      <c r="AG26" s="103">
        <f t="shared" si="14"/>
        <v>0</v>
      </c>
      <c r="AH26" s="174"/>
      <c r="AI26" s="174"/>
      <c r="AJ26" s="174"/>
      <c r="AK26" s="174"/>
      <c r="AL26" s="174"/>
      <c r="AM26" s="174"/>
      <c r="AN26" s="174"/>
    </row>
    <row r="27" spans="1:40" x14ac:dyDescent="0.25">
      <c r="A27" s="546" t="str">
        <f>'Cashflow - Yr1+Yr2'!A26</f>
        <v>Utilities</v>
      </c>
      <c r="B27" s="542">
        <f>'Cashflow - Yr1+Yr2'!B26</f>
        <v>0</v>
      </c>
      <c r="C27" s="542">
        <f>'Cashflow - Yr1+Yr2'!C26</f>
        <v>0</v>
      </c>
      <c r="D27" s="184">
        <f>'Cashflow - Yr1+Yr2'!D26</f>
        <v>0</v>
      </c>
      <c r="E27" s="184">
        <f>'Cashflow - Yr1+Yr2'!E26</f>
        <v>0</v>
      </c>
      <c r="F27" s="184">
        <f>'Cashflow - Yr1+Yr2'!F26</f>
        <v>0</v>
      </c>
      <c r="G27" s="184">
        <f>'Cashflow - Yr1+Yr2'!G26</f>
        <v>0</v>
      </c>
      <c r="H27" s="184">
        <f>'Cashflow - Yr1+Yr2'!H26</f>
        <v>0</v>
      </c>
      <c r="I27" s="184">
        <f>'Cashflow - Yr1+Yr2'!I26</f>
        <v>0</v>
      </c>
      <c r="J27" s="184">
        <f>'Cashflow - Yr1+Yr2'!J26</f>
        <v>0</v>
      </c>
      <c r="K27" s="184">
        <f>'Cashflow - Yr1+Yr2'!K26</f>
        <v>0</v>
      </c>
      <c r="L27" s="184">
        <f>'Cashflow - Yr1+Yr2'!L26</f>
        <v>0</v>
      </c>
      <c r="M27" s="184">
        <f>'Cashflow - Yr1+Yr2'!M26</f>
        <v>0</v>
      </c>
      <c r="N27" s="184">
        <f>'Cashflow - Yr1+Yr2'!N26</f>
        <v>0</v>
      </c>
      <c r="O27" s="184">
        <f>'Cashflow - Yr1+Yr2'!O26</f>
        <v>0</v>
      </c>
      <c r="P27" s="103">
        <f t="shared" si="13"/>
        <v>0</v>
      </c>
      <c r="Q27" s="311"/>
      <c r="R27" s="469" t="str">
        <f>'Cashflow - Yr1+Yr2'!R26</f>
        <v>Utilities</v>
      </c>
      <c r="S27" s="542">
        <f>'Cashflow - Yr1+Yr2'!S26</f>
        <v>0</v>
      </c>
      <c r="T27" s="542">
        <f>'Cashflow - Yr1+Yr2'!T26</f>
        <v>0</v>
      </c>
      <c r="U27" s="184">
        <f>'Cashflow - Yr1+Yr2'!U26</f>
        <v>0</v>
      </c>
      <c r="V27" s="184">
        <f>'Cashflow - Yr1+Yr2'!V26</f>
        <v>0</v>
      </c>
      <c r="W27" s="184">
        <f>'Cashflow - Yr1+Yr2'!W26</f>
        <v>0</v>
      </c>
      <c r="X27" s="184">
        <f>'Cashflow - Yr1+Yr2'!X26</f>
        <v>0</v>
      </c>
      <c r="Y27" s="184">
        <f>'Cashflow - Yr1+Yr2'!Y26</f>
        <v>0</v>
      </c>
      <c r="Z27" s="184">
        <f>'Cashflow - Yr1+Yr2'!Z26</f>
        <v>0</v>
      </c>
      <c r="AA27" s="184">
        <f>'Cashflow - Yr1+Yr2'!AA26</f>
        <v>0</v>
      </c>
      <c r="AB27" s="184">
        <f>'Cashflow - Yr1+Yr2'!AB26</f>
        <v>0</v>
      </c>
      <c r="AC27" s="184">
        <f>'Cashflow - Yr1+Yr2'!AC26</f>
        <v>0</v>
      </c>
      <c r="AD27" s="184">
        <f>'Cashflow - Yr1+Yr2'!AD26</f>
        <v>0</v>
      </c>
      <c r="AE27" s="184">
        <f>'Cashflow - Yr1+Yr2'!AE26</f>
        <v>0</v>
      </c>
      <c r="AF27" s="184">
        <f>'Cashflow - Yr1+Yr2'!AF26</f>
        <v>0</v>
      </c>
      <c r="AG27" s="103">
        <f t="shared" si="14"/>
        <v>0</v>
      </c>
      <c r="AH27" s="174"/>
      <c r="AI27" s="174"/>
      <c r="AJ27" s="174"/>
      <c r="AK27" s="174"/>
      <c r="AL27" s="174"/>
      <c r="AM27" s="174"/>
      <c r="AN27" s="174"/>
    </row>
    <row r="28" spans="1:40" x14ac:dyDescent="0.25">
      <c r="A28" s="546" t="str">
        <f>'Cashflow - Yr1+Yr2'!A27</f>
        <v>Insurance (incl. liability and WCB)</v>
      </c>
      <c r="B28" s="542">
        <f>'Cashflow - Yr1+Yr2'!B27</f>
        <v>0</v>
      </c>
      <c r="C28" s="542">
        <f>'Cashflow - Yr1+Yr2'!C27</f>
        <v>0</v>
      </c>
      <c r="D28" s="184">
        <f>'Cashflow - Yr1+Yr2'!D27</f>
        <v>0</v>
      </c>
      <c r="E28" s="184">
        <f>'Cashflow - Yr1+Yr2'!E27</f>
        <v>0</v>
      </c>
      <c r="F28" s="184">
        <f>'Cashflow - Yr1+Yr2'!F27</f>
        <v>0</v>
      </c>
      <c r="G28" s="184">
        <f>'Cashflow - Yr1+Yr2'!G27</f>
        <v>0</v>
      </c>
      <c r="H28" s="184">
        <f>'Cashflow - Yr1+Yr2'!H27</f>
        <v>0</v>
      </c>
      <c r="I28" s="184">
        <f>'Cashflow - Yr1+Yr2'!I27</f>
        <v>0</v>
      </c>
      <c r="J28" s="184">
        <f>'Cashflow - Yr1+Yr2'!J27</f>
        <v>0</v>
      </c>
      <c r="K28" s="184">
        <f>'Cashflow - Yr1+Yr2'!K27</f>
        <v>0</v>
      </c>
      <c r="L28" s="184">
        <f>'Cashflow - Yr1+Yr2'!L27</f>
        <v>0</v>
      </c>
      <c r="M28" s="184">
        <f>'Cashflow - Yr1+Yr2'!M27</f>
        <v>0</v>
      </c>
      <c r="N28" s="184">
        <f>'Cashflow - Yr1+Yr2'!N27</f>
        <v>0</v>
      </c>
      <c r="O28" s="184">
        <f>'Cashflow - Yr1+Yr2'!O27</f>
        <v>0</v>
      </c>
      <c r="P28" s="103">
        <f t="shared" si="13"/>
        <v>0</v>
      </c>
      <c r="Q28" s="311"/>
      <c r="R28" s="469" t="str">
        <f>'Cashflow - Yr1+Yr2'!R27</f>
        <v>Insurance (incl. liability and WCB)</v>
      </c>
      <c r="S28" s="542">
        <f>'Cashflow - Yr1+Yr2'!S27</f>
        <v>0</v>
      </c>
      <c r="T28" s="542">
        <f>'Cashflow - Yr1+Yr2'!T27</f>
        <v>0</v>
      </c>
      <c r="U28" s="184">
        <f>'Cashflow - Yr1+Yr2'!U27</f>
        <v>0</v>
      </c>
      <c r="V28" s="184">
        <f>'Cashflow - Yr1+Yr2'!V27</f>
        <v>0</v>
      </c>
      <c r="W28" s="184">
        <f>'Cashflow - Yr1+Yr2'!W27</f>
        <v>0</v>
      </c>
      <c r="X28" s="184">
        <f>'Cashflow - Yr1+Yr2'!X27</f>
        <v>0</v>
      </c>
      <c r="Y28" s="184">
        <f>'Cashflow - Yr1+Yr2'!Y27</f>
        <v>0</v>
      </c>
      <c r="Z28" s="184">
        <f>'Cashflow - Yr1+Yr2'!Z27</f>
        <v>0</v>
      </c>
      <c r="AA28" s="184">
        <f>'Cashflow - Yr1+Yr2'!AA27</f>
        <v>0</v>
      </c>
      <c r="AB28" s="184">
        <f>'Cashflow - Yr1+Yr2'!AB27</f>
        <v>0</v>
      </c>
      <c r="AC28" s="184">
        <f>'Cashflow - Yr1+Yr2'!AC27</f>
        <v>0</v>
      </c>
      <c r="AD28" s="184">
        <f>'Cashflow - Yr1+Yr2'!AD27</f>
        <v>0</v>
      </c>
      <c r="AE28" s="184">
        <f>'Cashflow - Yr1+Yr2'!AE27</f>
        <v>0</v>
      </c>
      <c r="AF28" s="184">
        <f>'Cashflow - Yr1+Yr2'!AF27</f>
        <v>0</v>
      </c>
      <c r="AG28" s="103">
        <f t="shared" si="14"/>
        <v>0</v>
      </c>
      <c r="AH28" s="174"/>
      <c r="AI28" s="174"/>
      <c r="AJ28" s="174"/>
      <c r="AK28" s="174"/>
      <c r="AL28" s="174"/>
      <c r="AM28" s="174"/>
      <c r="AN28" s="174"/>
    </row>
    <row r="29" spans="1:40" x14ac:dyDescent="0.25">
      <c r="A29" s="469" t="str">
        <f>'Cashflow - Yr1+Yr2'!A28</f>
        <v xml:space="preserve">Bank account fees </v>
      </c>
      <c r="B29" s="542">
        <f>'Cashflow - Yr1+Yr2'!B28</f>
        <v>0</v>
      </c>
      <c r="C29" s="542">
        <f>'Cashflow - Yr1+Yr2'!C28</f>
        <v>0</v>
      </c>
      <c r="D29" s="184">
        <f>'Cashflow - Yr1+Yr2'!D28</f>
        <v>0</v>
      </c>
      <c r="E29" s="184">
        <f>'Cashflow - Yr1+Yr2'!E28</f>
        <v>0</v>
      </c>
      <c r="F29" s="184">
        <f>'Cashflow - Yr1+Yr2'!F28</f>
        <v>0</v>
      </c>
      <c r="G29" s="184">
        <f>'Cashflow - Yr1+Yr2'!G28</f>
        <v>0</v>
      </c>
      <c r="H29" s="184">
        <f>'Cashflow - Yr1+Yr2'!H28</f>
        <v>0</v>
      </c>
      <c r="I29" s="184">
        <f>'Cashflow - Yr1+Yr2'!I28</f>
        <v>0</v>
      </c>
      <c r="J29" s="184">
        <f>'Cashflow - Yr1+Yr2'!J28</f>
        <v>0</v>
      </c>
      <c r="K29" s="184">
        <f>'Cashflow - Yr1+Yr2'!K28</f>
        <v>0</v>
      </c>
      <c r="L29" s="184">
        <f>'Cashflow - Yr1+Yr2'!L28</f>
        <v>0</v>
      </c>
      <c r="M29" s="184">
        <f>'Cashflow - Yr1+Yr2'!M28</f>
        <v>0</v>
      </c>
      <c r="N29" s="184">
        <f>'Cashflow - Yr1+Yr2'!N28</f>
        <v>0</v>
      </c>
      <c r="O29" s="184">
        <f>'Cashflow - Yr1+Yr2'!O28</f>
        <v>0</v>
      </c>
      <c r="P29" s="103">
        <f t="shared" si="13"/>
        <v>0</v>
      </c>
      <c r="Q29" s="311"/>
      <c r="R29" s="469" t="str">
        <f>'Cashflow - Yr1+Yr2'!R28</f>
        <v xml:space="preserve">Bank account fees </v>
      </c>
      <c r="S29" s="542">
        <f>'Cashflow - Yr1+Yr2'!S28</f>
        <v>0</v>
      </c>
      <c r="T29" s="542">
        <f>'Cashflow - Yr1+Yr2'!T28</f>
        <v>0</v>
      </c>
      <c r="U29" s="184">
        <f>'Cashflow - Yr1+Yr2'!U28</f>
        <v>0</v>
      </c>
      <c r="V29" s="184">
        <f>'Cashflow - Yr1+Yr2'!V28</f>
        <v>0</v>
      </c>
      <c r="W29" s="184">
        <f>'Cashflow - Yr1+Yr2'!W28</f>
        <v>0</v>
      </c>
      <c r="X29" s="184">
        <f>'Cashflow - Yr1+Yr2'!X28</f>
        <v>0</v>
      </c>
      <c r="Y29" s="184">
        <f>'Cashflow - Yr1+Yr2'!Y28</f>
        <v>0</v>
      </c>
      <c r="Z29" s="184">
        <f>'Cashflow - Yr1+Yr2'!Z28</f>
        <v>0</v>
      </c>
      <c r="AA29" s="184">
        <f>'Cashflow - Yr1+Yr2'!AA28</f>
        <v>0</v>
      </c>
      <c r="AB29" s="184">
        <f>'Cashflow - Yr1+Yr2'!AB28</f>
        <v>0</v>
      </c>
      <c r="AC29" s="184">
        <f>'Cashflow - Yr1+Yr2'!AC28</f>
        <v>0</v>
      </c>
      <c r="AD29" s="184">
        <f>'Cashflow - Yr1+Yr2'!AD28</f>
        <v>0</v>
      </c>
      <c r="AE29" s="184">
        <f>'Cashflow - Yr1+Yr2'!AE28</f>
        <v>0</v>
      </c>
      <c r="AF29" s="184">
        <f>'Cashflow - Yr1+Yr2'!AF28</f>
        <v>0</v>
      </c>
      <c r="AG29" s="103">
        <f t="shared" si="14"/>
        <v>0</v>
      </c>
      <c r="AH29" s="174"/>
      <c r="AI29" s="174"/>
      <c r="AJ29" s="174"/>
      <c r="AK29" s="174"/>
      <c r="AL29" s="174"/>
      <c r="AM29" s="174"/>
      <c r="AN29" s="174"/>
    </row>
    <row r="30" spans="1:40" x14ac:dyDescent="0.25">
      <c r="A30" s="546" t="str">
        <f>'Cashflow - Yr1+Yr2'!A29</f>
        <v>Rent</v>
      </c>
      <c r="B30" s="542">
        <f>'Cashflow - Yr1+Yr2'!B29</f>
        <v>0</v>
      </c>
      <c r="C30" s="542">
        <f>'Cashflow - Yr1+Yr2'!C29</f>
        <v>0</v>
      </c>
      <c r="D30" s="184">
        <f>'Cashflow - Yr1+Yr2'!D29</f>
        <v>0</v>
      </c>
      <c r="E30" s="184">
        <f>'Cashflow - Yr1+Yr2'!E29</f>
        <v>0</v>
      </c>
      <c r="F30" s="184">
        <f>'Cashflow - Yr1+Yr2'!F29</f>
        <v>0</v>
      </c>
      <c r="G30" s="184">
        <f>'Cashflow - Yr1+Yr2'!G29</f>
        <v>0</v>
      </c>
      <c r="H30" s="184">
        <f>'Cashflow - Yr1+Yr2'!H29</f>
        <v>0</v>
      </c>
      <c r="I30" s="184">
        <f>'Cashflow - Yr1+Yr2'!I29</f>
        <v>0</v>
      </c>
      <c r="J30" s="184">
        <f>'Cashflow - Yr1+Yr2'!J29</f>
        <v>0</v>
      </c>
      <c r="K30" s="184">
        <f>'Cashflow - Yr1+Yr2'!K29</f>
        <v>0</v>
      </c>
      <c r="L30" s="184">
        <f>'Cashflow - Yr1+Yr2'!L29</f>
        <v>0</v>
      </c>
      <c r="M30" s="184">
        <f>'Cashflow - Yr1+Yr2'!M29</f>
        <v>0</v>
      </c>
      <c r="N30" s="184">
        <f>'Cashflow - Yr1+Yr2'!N29</f>
        <v>0</v>
      </c>
      <c r="O30" s="184">
        <f>'Cashflow - Yr1+Yr2'!O29</f>
        <v>0</v>
      </c>
      <c r="P30" s="103">
        <f t="shared" si="13"/>
        <v>0</v>
      </c>
      <c r="Q30" s="311"/>
      <c r="R30" s="469" t="str">
        <f>'Cashflow - Yr1+Yr2'!R29</f>
        <v>Rent</v>
      </c>
      <c r="S30" s="542">
        <f>'Cashflow - Yr1+Yr2'!S29</f>
        <v>0</v>
      </c>
      <c r="T30" s="542">
        <f>'Cashflow - Yr1+Yr2'!T29</f>
        <v>0</v>
      </c>
      <c r="U30" s="184">
        <f>'Cashflow - Yr1+Yr2'!U29</f>
        <v>0</v>
      </c>
      <c r="V30" s="184">
        <f>'Cashflow - Yr1+Yr2'!V29</f>
        <v>0</v>
      </c>
      <c r="W30" s="184">
        <f>'Cashflow - Yr1+Yr2'!W29</f>
        <v>0</v>
      </c>
      <c r="X30" s="184">
        <f>'Cashflow - Yr1+Yr2'!X29</f>
        <v>0</v>
      </c>
      <c r="Y30" s="184">
        <f>'Cashflow - Yr1+Yr2'!Y29</f>
        <v>0</v>
      </c>
      <c r="Z30" s="184">
        <f>'Cashflow - Yr1+Yr2'!Z29</f>
        <v>0</v>
      </c>
      <c r="AA30" s="184">
        <f>'Cashflow - Yr1+Yr2'!AA29</f>
        <v>0</v>
      </c>
      <c r="AB30" s="184">
        <f>'Cashflow - Yr1+Yr2'!AB29</f>
        <v>0</v>
      </c>
      <c r="AC30" s="184">
        <f>'Cashflow - Yr1+Yr2'!AC29</f>
        <v>0</v>
      </c>
      <c r="AD30" s="184">
        <f>'Cashflow - Yr1+Yr2'!AD29</f>
        <v>0</v>
      </c>
      <c r="AE30" s="184">
        <f>'Cashflow - Yr1+Yr2'!AE29</f>
        <v>0</v>
      </c>
      <c r="AF30" s="184">
        <f>'Cashflow - Yr1+Yr2'!AF29</f>
        <v>0</v>
      </c>
      <c r="AG30" s="103">
        <f t="shared" si="14"/>
        <v>0</v>
      </c>
      <c r="AH30" s="174"/>
      <c r="AI30" s="174"/>
      <c r="AJ30" s="174"/>
      <c r="AK30" s="174"/>
      <c r="AL30" s="174"/>
      <c r="AM30" s="174"/>
      <c r="AN30" s="174"/>
    </row>
    <row r="31" spans="1:40" x14ac:dyDescent="0.25">
      <c r="A31" s="470" t="str">
        <f>'Cashflow - Yr1+Yr2'!A30</f>
        <v xml:space="preserve">Property tax </v>
      </c>
      <c r="B31" s="542">
        <f>'Cashflow - Yr1+Yr2'!B30</f>
        <v>0</v>
      </c>
      <c r="C31" s="542">
        <f>'Cashflow - Yr1+Yr2'!C30</f>
        <v>0</v>
      </c>
      <c r="D31" s="184">
        <f>'Cashflow - Yr1+Yr2'!D30</f>
        <v>0</v>
      </c>
      <c r="E31" s="184">
        <f>'Cashflow - Yr1+Yr2'!E30</f>
        <v>0</v>
      </c>
      <c r="F31" s="184">
        <f>'Cashflow - Yr1+Yr2'!F30</f>
        <v>0</v>
      </c>
      <c r="G31" s="184">
        <f>'Cashflow - Yr1+Yr2'!G30</f>
        <v>0</v>
      </c>
      <c r="H31" s="184">
        <f>'Cashflow - Yr1+Yr2'!H30</f>
        <v>0</v>
      </c>
      <c r="I31" s="184">
        <f>'Cashflow - Yr1+Yr2'!I30</f>
        <v>0</v>
      </c>
      <c r="J31" s="184">
        <f>'Cashflow - Yr1+Yr2'!J30</f>
        <v>0</v>
      </c>
      <c r="K31" s="184">
        <f>'Cashflow - Yr1+Yr2'!K30</f>
        <v>0</v>
      </c>
      <c r="L31" s="184">
        <f>'Cashflow - Yr1+Yr2'!L30</f>
        <v>0</v>
      </c>
      <c r="M31" s="184">
        <f>'Cashflow - Yr1+Yr2'!M30</f>
        <v>0</v>
      </c>
      <c r="N31" s="184">
        <f>'Cashflow - Yr1+Yr2'!N30</f>
        <v>0</v>
      </c>
      <c r="O31" s="184">
        <f>'Cashflow - Yr1+Yr2'!O30</f>
        <v>0</v>
      </c>
      <c r="P31" s="103">
        <f t="shared" si="13"/>
        <v>0</v>
      </c>
      <c r="Q31" s="437"/>
      <c r="R31" s="469" t="str">
        <f>'Cashflow - Yr1+Yr2'!R30</f>
        <v xml:space="preserve">Property tax </v>
      </c>
      <c r="S31" s="542">
        <f>'Cashflow - Yr1+Yr2'!S30</f>
        <v>0</v>
      </c>
      <c r="T31" s="542">
        <f>'Cashflow - Yr1+Yr2'!T30</f>
        <v>0</v>
      </c>
      <c r="U31" s="184">
        <f>'Cashflow - Yr1+Yr2'!U30</f>
        <v>0</v>
      </c>
      <c r="V31" s="184">
        <f>'Cashflow - Yr1+Yr2'!V30</f>
        <v>0</v>
      </c>
      <c r="W31" s="184">
        <f>'Cashflow - Yr1+Yr2'!W30</f>
        <v>0</v>
      </c>
      <c r="X31" s="184">
        <f>'Cashflow - Yr1+Yr2'!X30</f>
        <v>0</v>
      </c>
      <c r="Y31" s="184">
        <f>'Cashflow - Yr1+Yr2'!Y30</f>
        <v>0</v>
      </c>
      <c r="Z31" s="184">
        <f>'Cashflow - Yr1+Yr2'!Z30</f>
        <v>0</v>
      </c>
      <c r="AA31" s="184">
        <f>'Cashflow - Yr1+Yr2'!AA30</f>
        <v>0</v>
      </c>
      <c r="AB31" s="184">
        <f>'Cashflow - Yr1+Yr2'!AB30</f>
        <v>0</v>
      </c>
      <c r="AC31" s="184">
        <f>'Cashflow - Yr1+Yr2'!AC30</f>
        <v>0</v>
      </c>
      <c r="AD31" s="184">
        <f>'Cashflow - Yr1+Yr2'!AD30</f>
        <v>0</v>
      </c>
      <c r="AE31" s="184">
        <f>'Cashflow - Yr1+Yr2'!AE30</f>
        <v>0</v>
      </c>
      <c r="AF31" s="184">
        <f>'Cashflow - Yr1+Yr2'!AF30</f>
        <v>0</v>
      </c>
      <c r="AG31" s="103">
        <f t="shared" si="14"/>
        <v>0</v>
      </c>
      <c r="AH31" s="174"/>
      <c r="AI31" s="174"/>
      <c r="AJ31" s="174"/>
      <c r="AK31" s="174"/>
      <c r="AL31" s="174"/>
      <c r="AM31" s="174"/>
      <c r="AN31" s="174"/>
    </row>
    <row r="32" spans="1:40" x14ac:dyDescent="0.25">
      <c r="A32" s="469" t="str">
        <f>'Cashflow - Yr1+Yr2'!A31</f>
        <v>Security system</v>
      </c>
      <c r="B32" s="542">
        <f>'Cashflow - Yr1+Yr2'!B31</f>
        <v>0</v>
      </c>
      <c r="C32" s="542">
        <f>'Cashflow - Yr1+Yr2'!C31</f>
        <v>0</v>
      </c>
      <c r="D32" s="184">
        <f>'Cashflow - Yr1+Yr2'!D31</f>
        <v>0</v>
      </c>
      <c r="E32" s="184">
        <f>'Cashflow - Yr1+Yr2'!E31</f>
        <v>0</v>
      </c>
      <c r="F32" s="184">
        <f>'Cashflow - Yr1+Yr2'!F31</f>
        <v>0</v>
      </c>
      <c r="G32" s="184">
        <f>'Cashflow - Yr1+Yr2'!G31</f>
        <v>0</v>
      </c>
      <c r="H32" s="184">
        <f>'Cashflow - Yr1+Yr2'!H31</f>
        <v>0</v>
      </c>
      <c r="I32" s="184">
        <f>'Cashflow - Yr1+Yr2'!I31</f>
        <v>0</v>
      </c>
      <c r="J32" s="184">
        <f>'Cashflow - Yr1+Yr2'!J31</f>
        <v>0</v>
      </c>
      <c r="K32" s="184">
        <f>'Cashflow - Yr1+Yr2'!K31</f>
        <v>0</v>
      </c>
      <c r="L32" s="184">
        <f>'Cashflow - Yr1+Yr2'!L31</f>
        <v>0</v>
      </c>
      <c r="M32" s="184">
        <f>'Cashflow - Yr1+Yr2'!M31</f>
        <v>0</v>
      </c>
      <c r="N32" s="184">
        <f>'Cashflow - Yr1+Yr2'!N31</f>
        <v>0</v>
      </c>
      <c r="O32" s="184">
        <f>'Cashflow - Yr1+Yr2'!O31</f>
        <v>0</v>
      </c>
      <c r="P32" s="103">
        <f t="shared" si="13"/>
        <v>0</v>
      </c>
      <c r="Q32" s="311"/>
      <c r="R32" s="469" t="str">
        <f>'Cashflow - Yr1+Yr2'!R31</f>
        <v>Security system</v>
      </c>
      <c r="S32" s="542">
        <f>'Cashflow - Yr1+Yr2'!S31</f>
        <v>0</v>
      </c>
      <c r="T32" s="542">
        <f>'Cashflow - Yr1+Yr2'!T31</f>
        <v>0</v>
      </c>
      <c r="U32" s="184">
        <f>'Cashflow - Yr1+Yr2'!U31</f>
        <v>0</v>
      </c>
      <c r="V32" s="184">
        <f>'Cashflow - Yr1+Yr2'!V31</f>
        <v>0</v>
      </c>
      <c r="W32" s="184">
        <f>'Cashflow - Yr1+Yr2'!W31</f>
        <v>0</v>
      </c>
      <c r="X32" s="184">
        <f>'Cashflow - Yr1+Yr2'!X31</f>
        <v>0</v>
      </c>
      <c r="Y32" s="184">
        <f>'Cashflow - Yr1+Yr2'!Y31</f>
        <v>0</v>
      </c>
      <c r="Z32" s="184">
        <f>'Cashflow - Yr1+Yr2'!Z31</f>
        <v>0</v>
      </c>
      <c r="AA32" s="184">
        <f>'Cashflow - Yr1+Yr2'!AA31</f>
        <v>0</v>
      </c>
      <c r="AB32" s="184">
        <f>'Cashflow - Yr1+Yr2'!AB31</f>
        <v>0</v>
      </c>
      <c r="AC32" s="184">
        <f>'Cashflow - Yr1+Yr2'!AC31</f>
        <v>0</v>
      </c>
      <c r="AD32" s="184">
        <f>'Cashflow - Yr1+Yr2'!AD31</f>
        <v>0</v>
      </c>
      <c r="AE32" s="184">
        <f>'Cashflow - Yr1+Yr2'!AE31</f>
        <v>0</v>
      </c>
      <c r="AF32" s="184">
        <f>'Cashflow - Yr1+Yr2'!AF31</f>
        <v>0</v>
      </c>
      <c r="AG32" s="103">
        <f t="shared" si="14"/>
        <v>0</v>
      </c>
      <c r="AH32" s="174"/>
      <c r="AI32" s="174"/>
      <c r="AJ32" s="174"/>
      <c r="AK32" s="174"/>
      <c r="AL32" s="174"/>
      <c r="AM32" s="174"/>
      <c r="AN32" s="174"/>
    </row>
    <row r="33" spans="1:40" x14ac:dyDescent="0.25">
      <c r="A33" s="471" t="str">
        <f>'Cashflow - Yr1+Yr2'!A32</f>
        <v xml:space="preserve">Point of sale rental </v>
      </c>
      <c r="B33" s="542">
        <f>'Cashflow - Yr1+Yr2'!B32</f>
        <v>0</v>
      </c>
      <c r="C33" s="542">
        <f>'Cashflow - Yr1+Yr2'!C32</f>
        <v>0</v>
      </c>
      <c r="D33" s="184">
        <f>'Cashflow - Yr1+Yr2'!D32</f>
        <v>0</v>
      </c>
      <c r="E33" s="184">
        <f>'Cashflow - Yr1+Yr2'!E32</f>
        <v>0</v>
      </c>
      <c r="F33" s="184">
        <f>'Cashflow - Yr1+Yr2'!F32</f>
        <v>0</v>
      </c>
      <c r="G33" s="184">
        <f>'Cashflow - Yr1+Yr2'!G32</f>
        <v>0</v>
      </c>
      <c r="H33" s="184">
        <f>'Cashflow - Yr1+Yr2'!H32</f>
        <v>0</v>
      </c>
      <c r="I33" s="184">
        <f>'Cashflow - Yr1+Yr2'!I32</f>
        <v>0</v>
      </c>
      <c r="J33" s="184">
        <f>'Cashflow - Yr1+Yr2'!J32</f>
        <v>0</v>
      </c>
      <c r="K33" s="184">
        <f>'Cashflow - Yr1+Yr2'!K32</f>
        <v>0</v>
      </c>
      <c r="L33" s="184">
        <f>'Cashflow - Yr1+Yr2'!L32</f>
        <v>0</v>
      </c>
      <c r="M33" s="184">
        <f>'Cashflow - Yr1+Yr2'!M32</f>
        <v>0</v>
      </c>
      <c r="N33" s="184">
        <f>'Cashflow - Yr1+Yr2'!N32</f>
        <v>0</v>
      </c>
      <c r="O33" s="184">
        <f>'Cashflow - Yr1+Yr2'!O32</f>
        <v>0</v>
      </c>
      <c r="P33" s="103">
        <f t="shared" si="13"/>
        <v>0</v>
      </c>
      <c r="Q33" s="311"/>
      <c r="R33" s="469" t="str">
        <f>'Cashflow - Yr1+Yr2'!R32</f>
        <v xml:space="preserve">Point of sale rental </v>
      </c>
      <c r="S33" s="542">
        <f>'Cashflow - Yr1+Yr2'!S32</f>
        <v>0</v>
      </c>
      <c r="T33" s="542">
        <f>'Cashflow - Yr1+Yr2'!T32</f>
        <v>0</v>
      </c>
      <c r="U33" s="184">
        <f>'Cashflow - Yr1+Yr2'!U32</f>
        <v>0</v>
      </c>
      <c r="V33" s="184">
        <f>'Cashflow - Yr1+Yr2'!V32</f>
        <v>0</v>
      </c>
      <c r="W33" s="184">
        <f>'Cashflow - Yr1+Yr2'!W32</f>
        <v>0</v>
      </c>
      <c r="X33" s="184">
        <f>'Cashflow - Yr1+Yr2'!X32</f>
        <v>0</v>
      </c>
      <c r="Y33" s="184">
        <f>'Cashflow - Yr1+Yr2'!Y32</f>
        <v>0</v>
      </c>
      <c r="Z33" s="184">
        <f>'Cashflow - Yr1+Yr2'!Z32</f>
        <v>0</v>
      </c>
      <c r="AA33" s="184">
        <f>'Cashflow - Yr1+Yr2'!AA32</f>
        <v>0</v>
      </c>
      <c r="AB33" s="184">
        <f>'Cashflow - Yr1+Yr2'!AB32</f>
        <v>0</v>
      </c>
      <c r="AC33" s="184">
        <f>'Cashflow - Yr1+Yr2'!AC32</f>
        <v>0</v>
      </c>
      <c r="AD33" s="184">
        <f>'Cashflow - Yr1+Yr2'!AD32</f>
        <v>0</v>
      </c>
      <c r="AE33" s="184">
        <f>'Cashflow - Yr1+Yr2'!AE32</f>
        <v>0</v>
      </c>
      <c r="AF33" s="184">
        <f>'Cashflow - Yr1+Yr2'!AF32</f>
        <v>0</v>
      </c>
      <c r="AG33" s="103">
        <f t="shared" si="14"/>
        <v>0</v>
      </c>
      <c r="AH33" s="174"/>
      <c r="AI33" s="174"/>
      <c r="AJ33" s="174"/>
      <c r="AK33" s="174"/>
      <c r="AL33" s="174"/>
      <c r="AM33" s="174"/>
      <c r="AN33" s="174"/>
    </row>
    <row r="34" spans="1:40" x14ac:dyDescent="0.25">
      <c r="A34" s="546" t="str">
        <f>'Cashflow - Yr1+Yr2'!A33</f>
        <v>Training</v>
      </c>
      <c r="B34" s="542">
        <f>'Cashflow - Yr1+Yr2'!B33</f>
        <v>0</v>
      </c>
      <c r="C34" s="542">
        <f>'Cashflow - Yr1+Yr2'!C33</f>
        <v>0</v>
      </c>
      <c r="D34" s="184">
        <f>'Cashflow - Yr1+Yr2'!D33</f>
        <v>0</v>
      </c>
      <c r="E34" s="184">
        <f>'Cashflow - Yr1+Yr2'!E33</f>
        <v>0</v>
      </c>
      <c r="F34" s="184">
        <f>'Cashflow - Yr1+Yr2'!F33</f>
        <v>0</v>
      </c>
      <c r="G34" s="184">
        <f>'Cashflow - Yr1+Yr2'!G33</f>
        <v>0</v>
      </c>
      <c r="H34" s="184">
        <f>'Cashflow - Yr1+Yr2'!H33</f>
        <v>0</v>
      </c>
      <c r="I34" s="184">
        <f>'Cashflow - Yr1+Yr2'!I33</f>
        <v>0</v>
      </c>
      <c r="J34" s="184">
        <f>'Cashflow - Yr1+Yr2'!J33</f>
        <v>0</v>
      </c>
      <c r="K34" s="184">
        <f>'Cashflow - Yr1+Yr2'!K33</f>
        <v>0</v>
      </c>
      <c r="L34" s="184">
        <f>'Cashflow - Yr1+Yr2'!L33</f>
        <v>0</v>
      </c>
      <c r="M34" s="184">
        <f>'Cashflow - Yr1+Yr2'!M33</f>
        <v>0</v>
      </c>
      <c r="N34" s="184">
        <f>'Cashflow - Yr1+Yr2'!N33</f>
        <v>0</v>
      </c>
      <c r="O34" s="184">
        <f>'Cashflow - Yr1+Yr2'!O33</f>
        <v>0</v>
      </c>
      <c r="P34" s="103">
        <f t="shared" si="13"/>
        <v>0</v>
      </c>
      <c r="Q34" s="311"/>
      <c r="R34" s="469" t="str">
        <f>'Cashflow - Yr1+Yr2'!R33</f>
        <v>Training</v>
      </c>
      <c r="S34" s="542">
        <f>'Cashflow - Yr1+Yr2'!S33</f>
        <v>0</v>
      </c>
      <c r="T34" s="542">
        <f>'Cashflow - Yr1+Yr2'!T33</f>
        <v>0</v>
      </c>
      <c r="U34" s="184">
        <f>'Cashflow - Yr1+Yr2'!U33</f>
        <v>0</v>
      </c>
      <c r="V34" s="184">
        <f>'Cashflow - Yr1+Yr2'!V33</f>
        <v>0</v>
      </c>
      <c r="W34" s="184">
        <f>'Cashflow - Yr1+Yr2'!W33</f>
        <v>0</v>
      </c>
      <c r="X34" s="184">
        <f>'Cashflow - Yr1+Yr2'!X33</f>
        <v>0</v>
      </c>
      <c r="Y34" s="184">
        <f>'Cashflow - Yr1+Yr2'!Y33</f>
        <v>0</v>
      </c>
      <c r="Z34" s="184">
        <f>'Cashflow - Yr1+Yr2'!Z33</f>
        <v>0</v>
      </c>
      <c r="AA34" s="184">
        <f>'Cashflow - Yr1+Yr2'!AA33</f>
        <v>0</v>
      </c>
      <c r="AB34" s="184">
        <f>'Cashflow - Yr1+Yr2'!AB33</f>
        <v>0</v>
      </c>
      <c r="AC34" s="184">
        <f>'Cashflow - Yr1+Yr2'!AC33</f>
        <v>0</v>
      </c>
      <c r="AD34" s="184">
        <f>'Cashflow - Yr1+Yr2'!AD33</f>
        <v>0</v>
      </c>
      <c r="AE34" s="184">
        <f>'Cashflow - Yr1+Yr2'!AE33</f>
        <v>0</v>
      </c>
      <c r="AF34" s="184">
        <f>'Cashflow - Yr1+Yr2'!AF33</f>
        <v>0</v>
      </c>
      <c r="AG34" s="103">
        <f t="shared" si="14"/>
        <v>0</v>
      </c>
      <c r="AH34" s="174"/>
      <c r="AI34" s="174"/>
      <c r="AJ34" s="174"/>
      <c r="AK34" s="174"/>
      <c r="AL34" s="174"/>
      <c r="AM34" s="174"/>
      <c r="AN34" s="174"/>
    </row>
    <row r="35" spans="1:40" x14ac:dyDescent="0.25">
      <c r="A35" s="471" t="str">
        <f>'Cashflow - Yr1+Yr2'!A34</f>
        <v>Telephone and internet</v>
      </c>
      <c r="B35" s="542">
        <f>'Cashflow - Yr1+Yr2'!B34</f>
        <v>0</v>
      </c>
      <c r="C35" s="542">
        <f>'Cashflow - Yr1+Yr2'!C34</f>
        <v>0</v>
      </c>
      <c r="D35" s="184">
        <f>'Cashflow - Yr1+Yr2'!D34</f>
        <v>0</v>
      </c>
      <c r="E35" s="184">
        <f>'Cashflow - Yr1+Yr2'!E34</f>
        <v>0</v>
      </c>
      <c r="F35" s="184">
        <f>'Cashflow - Yr1+Yr2'!F34</f>
        <v>0</v>
      </c>
      <c r="G35" s="184">
        <f>'Cashflow - Yr1+Yr2'!G34</f>
        <v>0</v>
      </c>
      <c r="H35" s="184">
        <f>'Cashflow - Yr1+Yr2'!H34</f>
        <v>0</v>
      </c>
      <c r="I35" s="184">
        <f>'Cashflow - Yr1+Yr2'!I34</f>
        <v>0</v>
      </c>
      <c r="J35" s="184">
        <f>'Cashflow - Yr1+Yr2'!J34</f>
        <v>0</v>
      </c>
      <c r="K35" s="184">
        <f>'Cashflow - Yr1+Yr2'!K34</f>
        <v>0</v>
      </c>
      <c r="L35" s="184">
        <f>'Cashflow - Yr1+Yr2'!L34</f>
        <v>0</v>
      </c>
      <c r="M35" s="184">
        <f>'Cashflow - Yr1+Yr2'!M34</f>
        <v>0</v>
      </c>
      <c r="N35" s="184">
        <f>'Cashflow - Yr1+Yr2'!N34</f>
        <v>0</v>
      </c>
      <c r="O35" s="184">
        <f>'Cashflow - Yr1+Yr2'!O34</f>
        <v>0</v>
      </c>
      <c r="P35" s="103">
        <f t="shared" si="13"/>
        <v>0</v>
      </c>
      <c r="Q35" s="311"/>
      <c r="R35" s="469" t="str">
        <f>'Cashflow - Yr1+Yr2'!R34</f>
        <v>Telephone and internet</v>
      </c>
      <c r="S35" s="542">
        <f>'Cashflow - Yr1+Yr2'!S34</f>
        <v>0</v>
      </c>
      <c r="T35" s="542">
        <f>'Cashflow - Yr1+Yr2'!T34</f>
        <v>0</v>
      </c>
      <c r="U35" s="184">
        <f>'Cashflow - Yr1+Yr2'!U34</f>
        <v>0</v>
      </c>
      <c r="V35" s="184">
        <f>'Cashflow - Yr1+Yr2'!V34</f>
        <v>0</v>
      </c>
      <c r="W35" s="184">
        <f>'Cashflow - Yr1+Yr2'!W34</f>
        <v>0</v>
      </c>
      <c r="X35" s="184">
        <f>'Cashflow - Yr1+Yr2'!X34</f>
        <v>0</v>
      </c>
      <c r="Y35" s="184">
        <f>'Cashflow - Yr1+Yr2'!Y34</f>
        <v>0</v>
      </c>
      <c r="Z35" s="184">
        <f>'Cashflow - Yr1+Yr2'!Z34</f>
        <v>0</v>
      </c>
      <c r="AA35" s="184">
        <f>'Cashflow - Yr1+Yr2'!AA34</f>
        <v>0</v>
      </c>
      <c r="AB35" s="184">
        <f>'Cashflow - Yr1+Yr2'!AB34</f>
        <v>0</v>
      </c>
      <c r="AC35" s="184">
        <f>'Cashflow - Yr1+Yr2'!AC34</f>
        <v>0</v>
      </c>
      <c r="AD35" s="184">
        <f>'Cashflow - Yr1+Yr2'!AD34</f>
        <v>0</v>
      </c>
      <c r="AE35" s="184">
        <f>'Cashflow - Yr1+Yr2'!AE34</f>
        <v>0</v>
      </c>
      <c r="AF35" s="184">
        <f>'Cashflow - Yr1+Yr2'!AF34</f>
        <v>0</v>
      </c>
      <c r="AG35" s="103">
        <f t="shared" si="14"/>
        <v>0</v>
      </c>
      <c r="AH35" s="174"/>
      <c r="AI35" s="174"/>
      <c r="AJ35" s="174"/>
      <c r="AK35" s="174"/>
      <c r="AL35" s="174"/>
      <c r="AM35" s="174"/>
      <c r="AN35" s="174"/>
    </row>
    <row r="36" spans="1:40" x14ac:dyDescent="0.25">
      <c r="A36" s="471" t="str">
        <f>'Cashflow - Yr1+Yr2'!A35</f>
        <v>Extended employee benefits</v>
      </c>
      <c r="B36" s="542">
        <f>'Cashflow - Yr1+Yr2'!B35</f>
        <v>0</v>
      </c>
      <c r="C36" s="542">
        <f>'Cashflow - Yr1+Yr2'!C35</f>
        <v>0</v>
      </c>
      <c r="D36" s="184">
        <f>'Cashflow - Yr1+Yr2'!D35</f>
        <v>0</v>
      </c>
      <c r="E36" s="184">
        <f>'Cashflow - Yr1+Yr2'!E35</f>
        <v>0</v>
      </c>
      <c r="F36" s="184">
        <f>'Cashflow - Yr1+Yr2'!F35</f>
        <v>0</v>
      </c>
      <c r="G36" s="184">
        <f>'Cashflow - Yr1+Yr2'!G35</f>
        <v>0</v>
      </c>
      <c r="H36" s="184">
        <f>'Cashflow - Yr1+Yr2'!H35</f>
        <v>0</v>
      </c>
      <c r="I36" s="184">
        <f>'Cashflow - Yr1+Yr2'!I35</f>
        <v>0</v>
      </c>
      <c r="J36" s="184">
        <f>'Cashflow - Yr1+Yr2'!J35</f>
        <v>0</v>
      </c>
      <c r="K36" s="184">
        <f>'Cashflow - Yr1+Yr2'!K35</f>
        <v>0</v>
      </c>
      <c r="L36" s="184">
        <f>'Cashflow - Yr1+Yr2'!L35</f>
        <v>0</v>
      </c>
      <c r="M36" s="184">
        <f>'Cashflow - Yr1+Yr2'!M35</f>
        <v>0</v>
      </c>
      <c r="N36" s="184">
        <f>'Cashflow - Yr1+Yr2'!N35</f>
        <v>0</v>
      </c>
      <c r="O36" s="184">
        <f>'Cashflow - Yr1+Yr2'!O35</f>
        <v>0</v>
      </c>
      <c r="P36" s="103">
        <f t="shared" si="13"/>
        <v>0</v>
      </c>
      <c r="Q36" s="311"/>
      <c r="R36" s="469" t="str">
        <f>'Cashflow - Yr1+Yr2'!R35</f>
        <v>Extended employee benefits</v>
      </c>
      <c r="S36" s="542">
        <f>'Cashflow - Yr1+Yr2'!S35</f>
        <v>0</v>
      </c>
      <c r="T36" s="542">
        <f>'Cashflow - Yr1+Yr2'!T35</f>
        <v>0</v>
      </c>
      <c r="U36" s="184">
        <f>'Cashflow - Yr1+Yr2'!U35</f>
        <v>0</v>
      </c>
      <c r="V36" s="184">
        <f>'Cashflow - Yr1+Yr2'!V35</f>
        <v>0</v>
      </c>
      <c r="W36" s="184">
        <f>'Cashflow - Yr1+Yr2'!W35</f>
        <v>0</v>
      </c>
      <c r="X36" s="184">
        <f>'Cashflow - Yr1+Yr2'!X35</f>
        <v>0</v>
      </c>
      <c r="Y36" s="184">
        <f>'Cashflow - Yr1+Yr2'!Y35</f>
        <v>0</v>
      </c>
      <c r="Z36" s="184">
        <f>'Cashflow - Yr1+Yr2'!Z35</f>
        <v>0</v>
      </c>
      <c r="AA36" s="184">
        <f>'Cashflow - Yr1+Yr2'!AA35</f>
        <v>0</v>
      </c>
      <c r="AB36" s="184">
        <f>'Cashflow - Yr1+Yr2'!AB35</f>
        <v>0</v>
      </c>
      <c r="AC36" s="184">
        <f>'Cashflow - Yr1+Yr2'!AC35</f>
        <v>0</v>
      </c>
      <c r="AD36" s="184">
        <f>'Cashflow - Yr1+Yr2'!AD35</f>
        <v>0</v>
      </c>
      <c r="AE36" s="184">
        <f>'Cashflow - Yr1+Yr2'!AE35</f>
        <v>0</v>
      </c>
      <c r="AF36" s="184">
        <f>'Cashflow - Yr1+Yr2'!AF35</f>
        <v>0</v>
      </c>
      <c r="AG36" s="103">
        <f t="shared" si="14"/>
        <v>0</v>
      </c>
      <c r="AH36" s="174"/>
      <c r="AI36" s="174"/>
      <c r="AJ36" s="174"/>
      <c r="AK36" s="174"/>
      <c r="AL36" s="174"/>
      <c r="AM36" s="174"/>
      <c r="AN36" s="174"/>
    </row>
    <row r="37" spans="1:40" x14ac:dyDescent="0.25">
      <c r="A37" s="471" t="str">
        <f>'Cashflow - Yr1+Yr2'!A36</f>
        <v>Expenses</v>
      </c>
      <c r="B37" s="542">
        <f>'Cashflow - Yr1+Yr2'!B36</f>
        <v>0</v>
      </c>
      <c r="C37" s="542">
        <f>'Cashflow - Yr1+Yr2'!C36</f>
        <v>0</v>
      </c>
      <c r="D37" s="184">
        <f>'Cashflow - Yr1+Yr2'!D36</f>
        <v>0</v>
      </c>
      <c r="E37" s="184">
        <f>'Cashflow - Yr1+Yr2'!E36</f>
        <v>0</v>
      </c>
      <c r="F37" s="184">
        <f>'Cashflow - Yr1+Yr2'!F36</f>
        <v>0</v>
      </c>
      <c r="G37" s="184">
        <f>'Cashflow - Yr1+Yr2'!G36</f>
        <v>0</v>
      </c>
      <c r="H37" s="184">
        <f>'Cashflow - Yr1+Yr2'!H36</f>
        <v>0</v>
      </c>
      <c r="I37" s="184">
        <f>'Cashflow - Yr1+Yr2'!I36</f>
        <v>0</v>
      </c>
      <c r="J37" s="184">
        <f>'Cashflow - Yr1+Yr2'!J36</f>
        <v>0</v>
      </c>
      <c r="K37" s="184">
        <f>'Cashflow - Yr1+Yr2'!K36</f>
        <v>0</v>
      </c>
      <c r="L37" s="184">
        <f>'Cashflow - Yr1+Yr2'!L36</f>
        <v>0</v>
      </c>
      <c r="M37" s="184">
        <f>'Cashflow - Yr1+Yr2'!M36</f>
        <v>0</v>
      </c>
      <c r="N37" s="184">
        <f>'Cashflow - Yr1+Yr2'!N36</f>
        <v>0</v>
      </c>
      <c r="O37" s="184">
        <f>'Cashflow - Yr1+Yr2'!O36</f>
        <v>0</v>
      </c>
      <c r="P37" s="103">
        <f t="shared" si="13"/>
        <v>0</v>
      </c>
      <c r="Q37" s="437"/>
      <c r="R37" s="469" t="str">
        <f>'Cashflow - Yr1+Yr2'!R36</f>
        <v>Expenses</v>
      </c>
      <c r="S37" s="542">
        <f>'Cashflow - Yr1+Yr2'!S36</f>
        <v>0</v>
      </c>
      <c r="T37" s="542">
        <f>'Cashflow - Yr1+Yr2'!T36</f>
        <v>0</v>
      </c>
      <c r="U37" s="184">
        <f>'Cashflow - Yr1+Yr2'!U36</f>
        <v>0</v>
      </c>
      <c r="V37" s="184">
        <f>'Cashflow - Yr1+Yr2'!V36</f>
        <v>0</v>
      </c>
      <c r="W37" s="184">
        <f>'Cashflow - Yr1+Yr2'!W36</f>
        <v>0</v>
      </c>
      <c r="X37" s="184">
        <f>'Cashflow - Yr1+Yr2'!X36</f>
        <v>0</v>
      </c>
      <c r="Y37" s="184">
        <f>'Cashflow - Yr1+Yr2'!Y36</f>
        <v>0</v>
      </c>
      <c r="Z37" s="184">
        <f>'Cashflow - Yr1+Yr2'!Z36</f>
        <v>0</v>
      </c>
      <c r="AA37" s="184">
        <f>'Cashflow - Yr1+Yr2'!AA36</f>
        <v>0</v>
      </c>
      <c r="AB37" s="184">
        <f>'Cashflow - Yr1+Yr2'!AB36</f>
        <v>0</v>
      </c>
      <c r="AC37" s="184">
        <f>'Cashflow - Yr1+Yr2'!AC36</f>
        <v>0</v>
      </c>
      <c r="AD37" s="184">
        <f>'Cashflow - Yr1+Yr2'!AD36</f>
        <v>0</v>
      </c>
      <c r="AE37" s="184">
        <f>'Cashflow - Yr1+Yr2'!AE36</f>
        <v>0</v>
      </c>
      <c r="AF37" s="184">
        <f>'Cashflow - Yr1+Yr2'!AF36</f>
        <v>0</v>
      </c>
      <c r="AG37" s="103">
        <f t="shared" si="14"/>
        <v>0</v>
      </c>
      <c r="AH37" s="174"/>
      <c r="AI37" s="174"/>
      <c r="AJ37" s="174"/>
      <c r="AK37" s="174"/>
      <c r="AL37" s="174"/>
      <c r="AM37" s="174"/>
      <c r="AN37" s="174"/>
    </row>
    <row r="38" spans="1:40" x14ac:dyDescent="0.25">
      <c r="A38" s="471" t="str">
        <f>'Cashflow - Yr1+Yr2'!A37</f>
        <v>Expenses</v>
      </c>
      <c r="B38" s="542">
        <f>'Cashflow - Yr1+Yr2'!B37</f>
        <v>0</v>
      </c>
      <c r="C38" s="542">
        <f>'Cashflow - Yr1+Yr2'!C37</f>
        <v>0</v>
      </c>
      <c r="D38" s="184">
        <f>'Cashflow - Yr1+Yr2'!D37</f>
        <v>0</v>
      </c>
      <c r="E38" s="184">
        <f>'Cashflow - Yr1+Yr2'!E37</f>
        <v>0</v>
      </c>
      <c r="F38" s="184">
        <f>'Cashflow - Yr1+Yr2'!F37</f>
        <v>0</v>
      </c>
      <c r="G38" s="184">
        <f>'Cashflow - Yr1+Yr2'!G37</f>
        <v>0</v>
      </c>
      <c r="H38" s="184">
        <f>'Cashflow - Yr1+Yr2'!H37</f>
        <v>0</v>
      </c>
      <c r="I38" s="184">
        <f>'Cashflow - Yr1+Yr2'!I37</f>
        <v>0</v>
      </c>
      <c r="J38" s="184">
        <f>'Cashflow - Yr1+Yr2'!J37</f>
        <v>0</v>
      </c>
      <c r="K38" s="184">
        <f>'Cashflow - Yr1+Yr2'!K37</f>
        <v>0</v>
      </c>
      <c r="L38" s="184">
        <f>'Cashflow - Yr1+Yr2'!L37</f>
        <v>0</v>
      </c>
      <c r="M38" s="184">
        <f>'Cashflow - Yr1+Yr2'!M37</f>
        <v>0</v>
      </c>
      <c r="N38" s="184">
        <f>'Cashflow - Yr1+Yr2'!N37</f>
        <v>0</v>
      </c>
      <c r="O38" s="184">
        <f>'Cashflow - Yr1+Yr2'!O37</f>
        <v>0</v>
      </c>
      <c r="P38" s="103">
        <f t="shared" si="13"/>
        <v>0</v>
      </c>
      <c r="Q38" s="437"/>
      <c r="R38" s="469" t="str">
        <f>'Cashflow - Yr1+Yr2'!R37</f>
        <v>Expenses</v>
      </c>
      <c r="S38" s="542">
        <f>'Cashflow - Yr1+Yr2'!S37</f>
        <v>0</v>
      </c>
      <c r="T38" s="542">
        <f>'Cashflow - Yr1+Yr2'!T37</f>
        <v>0</v>
      </c>
      <c r="U38" s="184">
        <f>'Cashflow - Yr1+Yr2'!U37</f>
        <v>0</v>
      </c>
      <c r="V38" s="184">
        <f>'Cashflow - Yr1+Yr2'!V37</f>
        <v>0</v>
      </c>
      <c r="W38" s="184">
        <f>'Cashflow - Yr1+Yr2'!W37</f>
        <v>0</v>
      </c>
      <c r="X38" s="184">
        <f>'Cashflow - Yr1+Yr2'!X37</f>
        <v>0</v>
      </c>
      <c r="Y38" s="184">
        <f>'Cashflow - Yr1+Yr2'!Y37</f>
        <v>0</v>
      </c>
      <c r="Z38" s="184">
        <f>'Cashflow - Yr1+Yr2'!Z37</f>
        <v>0</v>
      </c>
      <c r="AA38" s="184">
        <f>'Cashflow - Yr1+Yr2'!AA37</f>
        <v>0</v>
      </c>
      <c r="AB38" s="184">
        <f>'Cashflow - Yr1+Yr2'!AB37</f>
        <v>0</v>
      </c>
      <c r="AC38" s="184">
        <f>'Cashflow - Yr1+Yr2'!AC37</f>
        <v>0</v>
      </c>
      <c r="AD38" s="184">
        <f>'Cashflow - Yr1+Yr2'!AD37</f>
        <v>0</v>
      </c>
      <c r="AE38" s="184">
        <f>'Cashflow - Yr1+Yr2'!AE37</f>
        <v>0</v>
      </c>
      <c r="AF38" s="184">
        <f>'Cashflow - Yr1+Yr2'!AF37</f>
        <v>0</v>
      </c>
      <c r="AG38" s="103">
        <f t="shared" si="14"/>
        <v>0</v>
      </c>
      <c r="AH38" s="174"/>
      <c r="AI38" s="174"/>
      <c r="AJ38" s="174"/>
      <c r="AK38" s="174"/>
      <c r="AL38" s="174"/>
      <c r="AM38" s="174"/>
      <c r="AN38" s="174"/>
    </row>
    <row r="39" spans="1:40" x14ac:dyDescent="0.25">
      <c r="A39" s="471" t="str">
        <f>'Cashflow - Yr1+Yr2'!A38</f>
        <v>Expenses</v>
      </c>
      <c r="B39" s="542">
        <f>'Cashflow - Yr1+Yr2'!B38</f>
        <v>0</v>
      </c>
      <c r="C39" s="542">
        <f>'Cashflow - Yr1+Yr2'!C38</f>
        <v>0</v>
      </c>
      <c r="D39" s="184">
        <f>'Cashflow - Yr1+Yr2'!D38</f>
        <v>0</v>
      </c>
      <c r="E39" s="184">
        <f>'Cashflow - Yr1+Yr2'!E38</f>
        <v>0</v>
      </c>
      <c r="F39" s="184">
        <f>'Cashflow - Yr1+Yr2'!F38</f>
        <v>0</v>
      </c>
      <c r="G39" s="184">
        <f>'Cashflow - Yr1+Yr2'!G38</f>
        <v>0</v>
      </c>
      <c r="H39" s="184">
        <f>'Cashflow - Yr1+Yr2'!H38</f>
        <v>0</v>
      </c>
      <c r="I39" s="184">
        <f>'Cashflow - Yr1+Yr2'!I38</f>
        <v>0</v>
      </c>
      <c r="J39" s="184">
        <f>'Cashflow - Yr1+Yr2'!J38</f>
        <v>0</v>
      </c>
      <c r="K39" s="184">
        <f>'Cashflow - Yr1+Yr2'!K38</f>
        <v>0</v>
      </c>
      <c r="L39" s="184">
        <f>'Cashflow - Yr1+Yr2'!L38</f>
        <v>0</v>
      </c>
      <c r="M39" s="184">
        <f>'Cashflow - Yr1+Yr2'!M38</f>
        <v>0</v>
      </c>
      <c r="N39" s="184">
        <f>'Cashflow - Yr1+Yr2'!N38</f>
        <v>0</v>
      </c>
      <c r="O39" s="184">
        <f>'Cashflow - Yr1+Yr2'!O38</f>
        <v>0</v>
      </c>
      <c r="P39" s="103">
        <f t="shared" si="13"/>
        <v>0</v>
      </c>
      <c r="Q39" s="437"/>
      <c r="R39" s="469" t="str">
        <f>'Cashflow - Yr1+Yr2'!R38</f>
        <v>Expenses</v>
      </c>
      <c r="S39" s="542">
        <f>'Cashflow - Yr1+Yr2'!S38</f>
        <v>0</v>
      </c>
      <c r="T39" s="542">
        <f>'Cashflow - Yr1+Yr2'!T38</f>
        <v>0</v>
      </c>
      <c r="U39" s="184">
        <f>'Cashflow - Yr1+Yr2'!U38</f>
        <v>0</v>
      </c>
      <c r="V39" s="184">
        <f>'Cashflow - Yr1+Yr2'!V38</f>
        <v>0</v>
      </c>
      <c r="W39" s="184">
        <f>'Cashflow - Yr1+Yr2'!W38</f>
        <v>0</v>
      </c>
      <c r="X39" s="184">
        <f>'Cashflow - Yr1+Yr2'!X38</f>
        <v>0</v>
      </c>
      <c r="Y39" s="184">
        <f>'Cashflow - Yr1+Yr2'!Y38</f>
        <v>0</v>
      </c>
      <c r="Z39" s="184">
        <f>'Cashflow - Yr1+Yr2'!Z38</f>
        <v>0</v>
      </c>
      <c r="AA39" s="184">
        <f>'Cashflow - Yr1+Yr2'!AA38</f>
        <v>0</v>
      </c>
      <c r="AB39" s="184">
        <f>'Cashflow - Yr1+Yr2'!AB38</f>
        <v>0</v>
      </c>
      <c r="AC39" s="184">
        <f>'Cashflow - Yr1+Yr2'!AC38</f>
        <v>0</v>
      </c>
      <c r="AD39" s="184">
        <f>'Cashflow - Yr1+Yr2'!AD38</f>
        <v>0</v>
      </c>
      <c r="AE39" s="184">
        <f>'Cashflow - Yr1+Yr2'!AE38</f>
        <v>0</v>
      </c>
      <c r="AF39" s="184">
        <f>'Cashflow - Yr1+Yr2'!AF38</f>
        <v>0</v>
      </c>
      <c r="AG39" s="103">
        <f t="shared" si="14"/>
        <v>0</v>
      </c>
      <c r="AH39" s="174"/>
      <c r="AI39" s="174"/>
      <c r="AJ39" s="174"/>
      <c r="AK39" s="174"/>
      <c r="AL39" s="174"/>
      <c r="AM39" s="174"/>
      <c r="AN39" s="174"/>
    </row>
    <row r="40" spans="1:40" x14ac:dyDescent="0.25">
      <c r="A40" s="471" t="str">
        <f>'Cashflow - Yr1+Yr2'!A39</f>
        <v>Expenses</v>
      </c>
      <c r="B40" s="542">
        <f>'Cashflow - Yr1+Yr2'!B39</f>
        <v>0</v>
      </c>
      <c r="C40" s="542">
        <f>'Cashflow - Yr1+Yr2'!C39</f>
        <v>0</v>
      </c>
      <c r="D40" s="184">
        <f>'Cashflow - Yr1+Yr2'!D39</f>
        <v>0</v>
      </c>
      <c r="E40" s="184">
        <f>'Cashflow - Yr1+Yr2'!E39</f>
        <v>0</v>
      </c>
      <c r="F40" s="184">
        <f>'Cashflow - Yr1+Yr2'!F39</f>
        <v>0</v>
      </c>
      <c r="G40" s="184">
        <f>'Cashflow - Yr1+Yr2'!G39</f>
        <v>0</v>
      </c>
      <c r="H40" s="184">
        <f>'Cashflow - Yr1+Yr2'!H39</f>
        <v>0</v>
      </c>
      <c r="I40" s="184">
        <f>'Cashflow - Yr1+Yr2'!I39</f>
        <v>0</v>
      </c>
      <c r="J40" s="184">
        <f>'Cashflow - Yr1+Yr2'!J39</f>
        <v>0</v>
      </c>
      <c r="K40" s="184">
        <f>'Cashflow - Yr1+Yr2'!K39</f>
        <v>0</v>
      </c>
      <c r="L40" s="184">
        <f>'Cashflow - Yr1+Yr2'!L39</f>
        <v>0</v>
      </c>
      <c r="M40" s="184">
        <f>'Cashflow - Yr1+Yr2'!M39</f>
        <v>0</v>
      </c>
      <c r="N40" s="184">
        <f>'Cashflow - Yr1+Yr2'!N39</f>
        <v>0</v>
      </c>
      <c r="O40" s="184">
        <f>'Cashflow - Yr1+Yr2'!O39</f>
        <v>0</v>
      </c>
      <c r="P40" s="103">
        <f t="shared" si="13"/>
        <v>0</v>
      </c>
      <c r="Q40" s="437"/>
      <c r="R40" s="469" t="str">
        <f>'Cashflow - Yr1+Yr2'!R39</f>
        <v>Expenses</v>
      </c>
      <c r="S40" s="542">
        <f>'Cashflow - Yr1+Yr2'!S39</f>
        <v>0</v>
      </c>
      <c r="T40" s="542">
        <f>'Cashflow - Yr1+Yr2'!T39</f>
        <v>0</v>
      </c>
      <c r="U40" s="184">
        <f>'Cashflow - Yr1+Yr2'!U39</f>
        <v>0</v>
      </c>
      <c r="V40" s="184">
        <f>'Cashflow - Yr1+Yr2'!V39</f>
        <v>0</v>
      </c>
      <c r="W40" s="184">
        <f>'Cashflow - Yr1+Yr2'!W39</f>
        <v>0</v>
      </c>
      <c r="X40" s="184">
        <f>'Cashflow - Yr1+Yr2'!X39</f>
        <v>0</v>
      </c>
      <c r="Y40" s="184">
        <f>'Cashflow - Yr1+Yr2'!Y39</f>
        <v>0</v>
      </c>
      <c r="Z40" s="184">
        <f>'Cashflow - Yr1+Yr2'!Z39</f>
        <v>0</v>
      </c>
      <c r="AA40" s="184">
        <f>'Cashflow - Yr1+Yr2'!AA39</f>
        <v>0</v>
      </c>
      <c r="AB40" s="184">
        <f>'Cashflow - Yr1+Yr2'!AB39</f>
        <v>0</v>
      </c>
      <c r="AC40" s="184">
        <f>'Cashflow - Yr1+Yr2'!AC39</f>
        <v>0</v>
      </c>
      <c r="AD40" s="184">
        <f>'Cashflow - Yr1+Yr2'!AD39</f>
        <v>0</v>
      </c>
      <c r="AE40" s="184">
        <f>'Cashflow - Yr1+Yr2'!AE39</f>
        <v>0</v>
      </c>
      <c r="AF40" s="184">
        <f>'Cashflow - Yr1+Yr2'!AF39</f>
        <v>0</v>
      </c>
      <c r="AG40" s="103">
        <f t="shared" si="14"/>
        <v>0</v>
      </c>
      <c r="AH40" s="174"/>
      <c r="AI40" s="174"/>
      <c r="AJ40" s="174"/>
      <c r="AK40" s="174"/>
      <c r="AL40" s="174"/>
      <c r="AM40" s="174"/>
      <c r="AN40" s="174"/>
    </row>
    <row r="41" spans="1:40" x14ac:dyDescent="0.25">
      <c r="A41" s="469" t="str">
        <f>'Cashflow - Yr1+Yr2'!A40</f>
        <v>Expenses</v>
      </c>
      <c r="B41" s="542">
        <f>'Cashflow - Yr1+Yr2'!B40</f>
        <v>0</v>
      </c>
      <c r="C41" s="542">
        <f>'Cashflow - Yr1+Yr2'!C40</f>
        <v>0</v>
      </c>
      <c r="D41" s="184">
        <f>'Cashflow - Yr1+Yr2'!D40</f>
        <v>0</v>
      </c>
      <c r="E41" s="184">
        <f>'Cashflow - Yr1+Yr2'!E40</f>
        <v>0</v>
      </c>
      <c r="F41" s="184">
        <f>'Cashflow - Yr1+Yr2'!F40</f>
        <v>0</v>
      </c>
      <c r="G41" s="184">
        <f>'Cashflow - Yr1+Yr2'!G40</f>
        <v>0</v>
      </c>
      <c r="H41" s="184">
        <f>'Cashflow - Yr1+Yr2'!H40</f>
        <v>0</v>
      </c>
      <c r="I41" s="184">
        <f>'Cashflow - Yr1+Yr2'!I40</f>
        <v>0</v>
      </c>
      <c r="J41" s="184">
        <f>'Cashflow - Yr1+Yr2'!J40</f>
        <v>0</v>
      </c>
      <c r="K41" s="184">
        <f>'Cashflow - Yr1+Yr2'!K40</f>
        <v>0</v>
      </c>
      <c r="L41" s="184">
        <f>'Cashflow - Yr1+Yr2'!L40</f>
        <v>0</v>
      </c>
      <c r="M41" s="184">
        <f>'Cashflow - Yr1+Yr2'!M40</f>
        <v>0</v>
      </c>
      <c r="N41" s="184">
        <f>'Cashflow - Yr1+Yr2'!N40</f>
        <v>0</v>
      </c>
      <c r="O41" s="184">
        <f>'Cashflow - Yr1+Yr2'!O40</f>
        <v>0</v>
      </c>
      <c r="P41" s="103">
        <f t="shared" si="13"/>
        <v>0</v>
      </c>
      <c r="Q41" s="437"/>
      <c r="R41" s="469" t="str">
        <f>'Cashflow - Yr1+Yr2'!R40</f>
        <v>Expenses</v>
      </c>
      <c r="S41" s="542">
        <f>'Cashflow - Yr1+Yr2'!S40</f>
        <v>0</v>
      </c>
      <c r="T41" s="542">
        <f>'Cashflow - Yr1+Yr2'!T40</f>
        <v>0</v>
      </c>
      <c r="U41" s="184">
        <f>'Cashflow - Yr1+Yr2'!U40</f>
        <v>0</v>
      </c>
      <c r="V41" s="184">
        <f>'Cashflow - Yr1+Yr2'!V40</f>
        <v>0</v>
      </c>
      <c r="W41" s="184">
        <f>'Cashflow - Yr1+Yr2'!W40</f>
        <v>0</v>
      </c>
      <c r="X41" s="184">
        <f>'Cashflow - Yr1+Yr2'!X40</f>
        <v>0</v>
      </c>
      <c r="Y41" s="184">
        <f>'Cashflow - Yr1+Yr2'!Y40</f>
        <v>0</v>
      </c>
      <c r="Z41" s="184">
        <f>'Cashflow - Yr1+Yr2'!Z40</f>
        <v>0</v>
      </c>
      <c r="AA41" s="184">
        <f>'Cashflow - Yr1+Yr2'!AA40</f>
        <v>0</v>
      </c>
      <c r="AB41" s="184">
        <f>'Cashflow - Yr1+Yr2'!AB40</f>
        <v>0</v>
      </c>
      <c r="AC41" s="184">
        <f>'Cashflow - Yr1+Yr2'!AC40</f>
        <v>0</v>
      </c>
      <c r="AD41" s="184">
        <f>'Cashflow - Yr1+Yr2'!AD40</f>
        <v>0</v>
      </c>
      <c r="AE41" s="184">
        <f>'Cashflow - Yr1+Yr2'!AE40</f>
        <v>0</v>
      </c>
      <c r="AF41" s="184">
        <f>'Cashflow - Yr1+Yr2'!AF40</f>
        <v>0</v>
      </c>
      <c r="AG41" s="103">
        <f t="shared" si="14"/>
        <v>0</v>
      </c>
      <c r="AH41" s="174"/>
      <c r="AI41" s="174"/>
      <c r="AJ41" s="174"/>
      <c r="AK41" s="174"/>
      <c r="AL41" s="174"/>
      <c r="AM41" s="174"/>
      <c r="AN41" s="174"/>
    </row>
    <row r="42" spans="1:40" x14ac:dyDescent="0.25">
      <c r="A42" s="471" t="str">
        <f>'Cashflow - Yr1+Yr2'!A41</f>
        <v>Expenses</v>
      </c>
      <c r="B42" s="542">
        <f>'Cashflow - Yr1+Yr2'!B41</f>
        <v>0</v>
      </c>
      <c r="C42" s="542">
        <f>'Cashflow - Yr1+Yr2'!C41</f>
        <v>0</v>
      </c>
      <c r="D42" s="184">
        <f>'Cashflow - Yr1+Yr2'!D41</f>
        <v>0</v>
      </c>
      <c r="E42" s="184">
        <f>'Cashflow - Yr1+Yr2'!E41</f>
        <v>0</v>
      </c>
      <c r="F42" s="184">
        <f>'Cashflow - Yr1+Yr2'!F41</f>
        <v>0</v>
      </c>
      <c r="G42" s="184">
        <f>'Cashflow - Yr1+Yr2'!G41</f>
        <v>0</v>
      </c>
      <c r="H42" s="184">
        <f>'Cashflow - Yr1+Yr2'!H41</f>
        <v>0</v>
      </c>
      <c r="I42" s="184">
        <f>'Cashflow - Yr1+Yr2'!I41</f>
        <v>0</v>
      </c>
      <c r="J42" s="184">
        <f>'Cashflow - Yr1+Yr2'!J41</f>
        <v>0</v>
      </c>
      <c r="K42" s="184">
        <f>'Cashflow - Yr1+Yr2'!K41</f>
        <v>0</v>
      </c>
      <c r="L42" s="184">
        <f>'Cashflow - Yr1+Yr2'!L41</f>
        <v>0</v>
      </c>
      <c r="M42" s="184">
        <f>'Cashflow - Yr1+Yr2'!M41</f>
        <v>0</v>
      </c>
      <c r="N42" s="184">
        <f>'Cashflow - Yr1+Yr2'!N41</f>
        <v>0</v>
      </c>
      <c r="O42" s="184">
        <f>'Cashflow - Yr1+Yr2'!O41</f>
        <v>0</v>
      </c>
      <c r="P42" s="103">
        <f t="shared" si="13"/>
        <v>0</v>
      </c>
      <c r="Q42" s="437"/>
      <c r="R42" s="469" t="str">
        <f>'Cashflow - Yr1+Yr2'!R41</f>
        <v>Expenses</v>
      </c>
      <c r="S42" s="542">
        <f>'Cashflow - Yr1+Yr2'!S41</f>
        <v>0</v>
      </c>
      <c r="T42" s="542">
        <f>'Cashflow - Yr1+Yr2'!T41</f>
        <v>0</v>
      </c>
      <c r="U42" s="184">
        <f>'Cashflow - Yr1+Yr2'!U41</f>
        <v>0</v>
      </c>
      <c r="V42" s="184">
        <f>'Cashflow - Yr1+Yr2'!V41</f>
        <v>0</v>
      </c>
      <c r="W42" s="184">
        <f>'Cashflow - Yr1+Yr2'!W41</f>
        <v>0</v>
      </c>
      <c r="X42" s="184">
        <f>'Cashflow - Yr1+Yr2'!X41</f>
        <v>0</v>
      </c>
      <c r="Y42" s="184">
        <f>'Cashflow - Yr1+Yr2'!Y41</f>
        <v>0</v>
      </c>
      <c r="Z42" s="184">
        <f>'Cashflow - Yr1+Yr2'!Z41</f>
        <v>0</v>
      </c>
      <c r="AA42" s="184">
        <f>'Cashflow - Yr1+Yr2'!AA41</f>
        <v>0</v>
      </c>
      <c r="AB42" s="184">
        <f>'Cashflow - Yr1+Yr2'!AB41</f>
        <v>0</v>
      </c>
      <c r="AC42" s="184">
        <f>'Cashflow - Yr1+Yr2'!AC41</f>
        <v>0</v>
      </c>
      <c r="AD42" s="184">
        <f>'Cashflow - Yr1+Yr2'!AD41</f>
        <v>0</v>
      </c>
      <c r="AE42" s="184">
        <f>'Cashflow - Yr1+Yr2'!AE41</f>
        <v>0</v>
      </c>
      <c r="AF42" s="184">
        <f>'Cashflow - Yr1+Yr2'!AF41</f>
        <v>0</v>
      </c>
      <c r="AG42" s="103">
        <f t="shared" si="14"/>
        <v>0</v>
      </c>
      <c r="AH42" s="174"/>
      <c r="AI42" s="174"/>
      <c r="AJ42" s="174"/>
      <c r="AK42" s="174"/>
      <c r="AL42" s="174"/>
      <c r="AM42" s="174"/>
      <c r="AN42" s="174"/>
    </row>
    <row r="43" spans="1:40" x14ac:dyDescent="0.25">
      <c r="A43" s="471" t="str">
        <f>'Cashflow - Yr1+Yr2'!A42</f>
        <v>Expenses</v>
      </c>
      <c r="B43" s="542">
        <f>'Cashflow - Yr1+Yr2'!B42</f>
        <v>0</v>
      </c>
      <c r="C43" s="542">
        <f>'Cashflow - Yr1+Yr2'!C42</f>
        <v>0</v>
      </c>
      <c r="D43" s="184">
        <f>'Cashflow - Yr1+Yr2'!D42</f>
        <v>0</v>
      </c>
      <c r="E43" s="184">
        <f>'Cashflow - Yr1+Yr2'!E42</f>
        <v>0</v>
      </c>
      <c r="F43" s="184">
        <f>'Cashflow - Yr1+Yr2'!F42</f>
        <v>0</v>
      </c>
      <c r="G43" s="184">
        <f>'Cashflow - Yr1+Yr2'!G42</f>
        <v>0</v>
      </c>
      <c r="H43" s="184">
        <f>'Cashflow - Yr1+Yr2'!H42</f>
        <v>0</v>
      </c>
      <c r="I43" s="184">
        <f>'Cashflow - Yr1+Yr2'!I42</f>
        <v>0</v>
      </c>
      <c r="J43" s="184">
        <f>'Cashflow - Yr1+Yr2'!J42</f>
        <v>0</v>
      </c>
      <c r="K43" s="184">
        <f>'Cashflow - Yr1+Yr2'!K42</f>
        <v>0</v>
      </c>
      <c r="L43" s="184">
        <f>'Cashflow - Yr1+Yr2'!L42</f>
        <v>0</v>
      </c>
      <c r="M43" s="184">
        <f>'Cashflow - Yr1+Yr2'!M42</f>
        <v>0</v>
      </c>
      <c r="N43" s="184">
        <f>'Cashflow - Yr1+Yr2'!N42</f>
        <v>0</v>
      </c>
      <c r="O43" s="184">
        <f>'Cashflow - Yr1+Yr2'!O42</f>
        <v>0</v>
      </c>
      <c r="P43" s="103">
        <f t="shared" si="13"/>
        <v>0</v>
      </c>
      <c r="Q43" s="437"/>
      <c r="R43" s="469" t="str">
        <f>'Cashflow - Yr1+Yr2'!R42</f>
        <v>Expenses</v>
      </c>
      <c r="S43" s="542">
        <f>'Cashflow - Yr1+Yr2'!S42</f>
        <v>0</v>
      </c>
      <c r="T43" s="542">
        <f>'Cashflow - Yr1+Yr2'!T42</f>
        <v>0</v>
      </c>
      <c r="U43" s="184">
        <f>'Cashflow - Yr1+Yr2'!U42</f>
        <v>0</v>
      </c>
      <c r="V43" s="184">
        <f>'Cashflow - Yr1+Yr2'!V42</f>
        <v>0</v>
      </c>
      <c r="W43" s="184">
        <f>'Cashflow - Yr1+Yr2'!W42</f>
        <v>0</v>
      </c>
      <c r="X43" s="184">
        <f>'Cashflow - Yr1+Yr2'!X42</f>
        <v>0</v>
      </c>
      <c r="Y43" s="184">
        <f>'Cashflow - Yr1+Yr2'!Y42</f>
        <v>0</v>
      </c>
      <c r="Z43" s="184">
        <f>'Cashflow - Yr1+Yr2'!Z42</f>
        <v>0</v>
      </c>
      <c r="AA43" s="184">
        <f>'Cashflow - Yr1+Yr2'!AA42</f>
        <v>0</v>
      </c>
      <c r="AB43" s="184">
        <f>'Cashflow - Yr1+Yr2'!AB42</f>
        <v>0</v>
      </c>
      <c r="AC43" s="184">
        <f>'Cashflow - Yr1+Yr2'!AC42</f>
        <v>0</v>
      </c>
      <c r="AD43" s="184">
        <f>'Cashflow - Yr1+Yr2'!AD42</f>
        <v>0</v>
      </c>
      <c r="AE43" s="184">
        <f>'Cashflow - Yr1+Yr2'!AE42</f>
        <v>0</v>
      </c>
      <c r="AF43" s="184">
        <f>'Cashflow - Yr1+Yr2'!AF42</f>
        <v>0</v>
      </c>
      <c r="AG43" s="103">
        <f t="shared" si="14"/>
        <v>0</v>
      </c>
      <c r="AH43" s="174"/>
      <c r="AI43" s="174"/>
      <c r="AJ43" s="174"/>
      <c r="AK43" s="174"/>
      <c r="AL43" s="174"/>
      <c r="AM43" s="174"/>
      <c r="AN43" s="174"/>
    </row>
    <row r="44" spans="1:40" x14ac:dyDescent="0.25">
      <c r="A44" s="471" t="str">
        <f>'Cashflow - Yr1+Yr2'!A43</f>
        <v>Expenses</v>
      </c>
      <c r="B44" s="542">
        <f>'Cashflow - Yr1+Yr2'!B43</f>
        <v>0</v>
      </c>
      <c r="C44" s="542">
        <f>'Cashflow - Yr1+Yr2'!C43</f>
        <v>0</v>
      </c>
      <c r="D44" s="184">
        <f>'Cashflow - Yr1+Yr2'!D43</f>
        <v>0</v>
      </c>
      <c r="E44" s="184">
        <f>'Cashflow - Yr1+Yr2'!E43</f>
        <v>0</v>
      </c>
      <c r="F44" s="184">
        <f>'Cashflow - Yr1+Yr2'!F43</f>
        <v>0</v>
      </c>
      <c r="G44" s="184">
        <f>'Cashflow - Yr1+Yr2'!G43</f>
        <v>0</v>
      </c>
      <c r="H44" s="184">
        <f>'Cashflow - Yr1+Yr2'!H43</f>
        <v>0</v>
      </c>
      <c r="I44" s="184">
        <f>'Cashflow - Yr1+Yr2'!I43</f>
        <v>0</v>
      </c>
      <c r="J44" s="184">
        <f>'Cashflow - Yr1+Yr2'!J43</f>
        <v>0</v>
      </c>
      <c r="K44" s="184">
        <f>'Cashflow - Yr1+Yr2'!K43</f>
        <v>0</v>
      </c>
      <c r="L44" s="184">
        <f>'Cashflow - Yr1+Yr2'!L43</f>
        <v>0</v>
      </c>
      <c r="M44" s="184">
        <f>'Cashflow - Yr1+Yr2'!M43</f>
        <v>0</v>
      </c>
      <c r="N44" s="184">
        <f>'Cashflow - Yr1+Yr2'!N43</f>
        <v>0</v>
      </c>
      <c r="O44" s="184">
        <f>'Cashflow - Yr1+Yr2'!O43</f>
        <v>0</v>
      </c>
      <c r="P44" s="103">
        <f t="shared" si="13"/>
        <v>0</v>
      </c>
      <c r="Q44" s="437"/>
      <c r="R44" s="469" t="str">
        <f>'Cashflow - Yr1+Yr2'!R43</f>
        <v>Expenses</v>
      </c>
      <c r="S44" s="542">
        <f>'Cashflow - Yr1+Yr2'!S43</f>
        <v>0</v>
      </c>
      <c r="T44" s="542">
        <f>'Cashflow - Yr1+Yr2'!T43</f>
        <v>0</v>
      </c>
      <c r="U44" s="184">
        <f>'Cashflow - Yr1+Yr2'!U43</f>
        <v>0</v>
      </c>
      <c r="V44" s="184">
        <f>'Cashflow - Yr1+Yr2'!V43</f>
        <v>0</v>
      </c>
      <c r="W44" s="184">
        <f>'Cashflow - Yr1+Yr2'!W43</f>
        <v>0</v>
      </c>
      <c r="X44" s="184">
        <f>'Cashflow - Yr1+Yr2'!X43</f>
        <v>0</v>
      </c>
      <c r="Y44" s="184">
        <f>'Cashflow - Yr1+Yr2'!Y43</f>
        <v>0</v>
      </c>
      <c r="Z44" s="184">
        <f>'Cashflow - Yr1+Yr2'!Z43</f>
        <v>0</v>
      </c>
      <c r="AA44" s="184">
        <f>'Cashflow - Yr1+Yr2'!AA43</f>
        <v>0</v>
      </c>
      <c r="AB44" s="184">
        <f>'Cashflow - Yr1+Yr2'!AB43</f>
        <v>0</v>
      </c>
      <c r="AC44" s="184">
        <f>'Cashflow - Yr1+Yr2'!AC43</f>
        <v>0</v>
      </c>
      <c r="AD44" s="184">
        <f>'Cashflow - Yr1+Yr2'!AD43</f>
        <v>0</v>
      </c>
      <c r="AE44" s="184">
        <f>'Cashflow - Yr1+Yr2'!AE43</f>
        <v>0</v>
      </c>
      <c r="AF44" s="184">
        <f>'Cashflow - Yr1+Yr2'!AF43</f>
        <v>0</v>
      </c>
      <c r="AG44" s="103">
        <f t="shared" si="14"/>
        <v>0</v>
      </c>
      <c r="AH44" s="174"/>
      <c r="AI44" s="174"/>
      <c r="AJ44" s="174"/>
      <c r="AK44" s="174"/>
      <c r="AL44" s="174"/>
      <c r="AM44" s="174"/>
      <c r="AN44" s="174"/>
    </row>
    <row r="45" spans="1:40" x14ac:dyDescent="0.25">
      <c r="A45" s="455" t="s">
        <v>186</v>
      </c>
      <c r="B45" s="105"/>
      <c r="C45" s="102">
        <f t="shared" ref="C45:O45" si="15">SUM(C20:C44)</f>
        <v>0</v>
      </c>
      <c r="D45" s="102">
        <f t="shared" si="15"/>
        <v>0</v>
      </c>
      <c r="E45" s="102">
        <f t="shared" si="15"/>
        <v>0</v>
      </c>
      <c r="F45" s="102">
        <f t="shared" si="15"/>
        <v>0</v>
      </c>
      <c r="G45" s="102">
        <f t="shared" si="15"/>
        <v>0</v>
      </c>
      <c r="H45" s="102">
        <f t="shared" si="15"/>
        <v>0</v>
      </c>
      <c r="I45" s="102">
        <f t="shared" si="15"/>
        <v>0</v>
      </c>
      <c r="J45" s="102">
        <f t="shared" si="15"/>
        <v>0</v>
      </c>
      <c r="K45" s="102">
        <f t="shared" si="15"/>
        <v>0</v>
      </c>
      <c r="L45" s="102">
        <f t="shared" si="15"/>
        <v>0</v>
      </c>
      <c r="M45" s="102">
        <f t="shared" si="15"/>
        <v>0</v>
      </c>
      <c r="N45" s="102">
        <f t="shared" si="15"/>
        <v>0</v>
      </c>
      <c r="O45" s="102">
        <f t="shared" si="15"/>
        <v>0</v>
      </c>
      <c r="P45" s="103">
        <f t="shared" si="13"/>
        <v>0</v>
      </c>
      <c r="Q45" s="312"/>
      <c r="R45" s="473" t="s">
        <v>149</v>
      </c>
      <c r="S45" s="105"/>
      <c r="T45" s="102">
        <f t="shared" ref="T45:AF45" si="16">SUM(T20:T44)</f>
        <v>0</v>
      </c>
      <c r="U45" s="102">
        <f t="shared" si="16"/>
        <v>0</v>
      </c>
      <c r="V45" s="102">
        <f t="shared" si="16"/>
        <v>0</v>
      </c>
      <c r="W45" s="102">
        <f t="shared" si="16"/>
        <v>0</v>
      </c>
      <c r="X45" s="102">
        <f t="shared" si="16"/>
        <v>0</v>
      </c>
      <c r="Y45" s="102">
        <f t="shared" si="16"/>
        <v>0</v>
      </c>
      <c r="Z45" s="102">
        <f t="shared" si="16"/>
        <v>0</v>
      </c>
      <c r="AA45" s="102">
        <f t="shared" si="16"/>
        <v>0</v>
      </c>
      <c r="AB45" s="102">
        <f t="shared" si="16"/>
        <v>0</v>
      </c>
      <c r="AC45" s="102">
        <f t="shared" si="16"/>
        <v>0</v>
      </c>
      <c r="AD45" s="102">
        <f t="shared" si="16"/>
        <v>0</v>
      </c>
      <c r="AE45" s="102">
        <f t="shared" si="16"/>
        <v>0</v>
      </c>
      <c r="AF45" s="102">
        <f t="shared" si="16"/>
        <v>0</v>
      </c>
      <c r="AG45" s="103">
        <f t="shared" si="14"/>
        <v>0</v>
      </c>
      <c r="AH45" s="173"/>
      <c r="AI45" s="173"/>
      <c r="AJ45" s="173"/>
      <c r="AK45" s="173"/>
      <c r="AL45" s="173"/>
      <c r="AM45" s="173"/>
      <c r="AN45" s="173"/>
    </row>
    <row r="46" spans="1:40" x14ac:dyDescent="0.25">
      <c r="A46" s="472" t="s">
        <v>151</v>
      </c>
      <c r="B46" s="95"/>
      <c r="C46" s="95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103">
        <f t="shared" si="13"/>
        <v>0</v>
      </c>
      <c r="Q46" s="312"/>
      <c r="R46" s="453" t="s">
        <v>151</v>
      </c>
      <c r="S46" s="31"/>
      <c r="T46" s="31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103">
        <f t="shared" si="14"/>
        <v>0</v>
      </c>
      <c r="AH46" s="173"/>
      <c r="AI46" s="173"/>
      <c r="AJ46" s="173"/>
      <c r="AK46" s="173"/>
      <c r="AL46" s="173"/>
      <c r="AM46" s="173"/>
      <c r="AN46" s="173"/>
    </row>
    <row r="47" spans="1:40" x14ac:dyDescent="0.25">
      <c r="A47" s="456" t="s">
        <v>152</v>
      </c>
      <c r="B47" s="296"/>
      <c r="C47" s="297">
        <f>'Start-Up Costs'!B39</f>
        <v>0</v>
      </c>
      <c r="D47" s="29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03">
        <f t="shared" si="13"/>
        <v>0</v>
      </c>
      <c r="Q47" s="312"/>
      <c r="R47" s="547"/>
      <c r="S47" s="169"/>
      <c r="T47" s="170"/>
      <c r="U47" s="29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03">
        <f t="shared" si="14"/>
        <v>0</v>
      </c>
      <c r="AH47" s="173"/>
      <c r="AI47" s="173"/>
      <c r="AJ47" s="173"/>
      <c r="AK47" s="173"/>
      <c r="AL47" s="173"/>
      <c r="AM47" s="173"/>
      <c r="AN47" s="173"/>
    </row>
    <row r="48" spans="1:40" x14ac:dyDescent="0.25">
      <c r="A48" s="248" t="s">
        <v>154</v>
      </c>
      <c r="B48" s="530"/>
      <c r="C48" s="537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103">
        <f t="shared" si="13"/>
        <v>0</v>
      </c>
      <c r="Q48" s="312"/>
      <c r="R48" s="248" t="s">
        <v>154</v>
      </c>
      <c r="S48" s="530"/>
      <c r="T48" s="530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03">
        <f t="shared" si="14"/>
        <v>0</v>
      </c>
      <c r="AH48" s="173"/>
      <c r="AI48" s="173"/>
      <c r="AJ48" s="173"/>
      <c r="AK48" s="173"/>
      <c r="AL48" s="173"/>
      <c r="AM48" s="173"/>
      <c r="AN48" s="173"/>
    </row>
    <row r="49" spans="1:40" x14ac:dyDescent="0.25">
      <c r="A49" s="248" t="s">
        <v>156</v>
      </c>
      <c r="B49" s="530"/>
      <c r="C49" s="537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103">
        <f t="shared" si="13"/>
        <v>0</v>
      </c>
      <c r="Q49" s="312"/>
      <c r="R49" s="248" t="s">
        <v>156</v>
      </c>
      <c r="S49" s="530"/>
      <c r="T49" s="530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03">
        <f t="shared" si="14"/>
        <v>0</v>
      </c>
      <c r="AH49" s="173"/>
      <c r="AI49" s="173"/>
      <c r="AJ49" s="173"/>
      <c r="AK49" s="173"/>
      <c r="AL49" s="173"/>
      <c r="AM49" s="173"/>
      <c r="AN49" s="173"/>
    </row>
    <row r="50" spans="1:40" x14ac:dyDescent="0.25">
      <c r="A50" s="248" t="s">
        <v>158</v>
      </c>
      <c r="B50" s="530"/>
      <c r="C50" s="537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103">
        <f t="shared" si="13"/>
        <v>0</v>
      </c>
      <c r="Q50" s="312"/>
      <c r="R50" s="248" t="s">
        <v>158</v>
      </c>
      <c r="S50" s="530"/>
      <c r="T50" s="530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03">
        <f t="shared" si="14"/>
        <v>0</v>
      </c>
      <c r="AH50" s="173"/>
      <c r="AI50" s="173"/>
      <c r="AJ50" s="173"/>
      <c r="AK50" s="173"/>
      <c r="AL50" s="173"/>
      <c r="AM50" s="173"/>
      <c r="AN50" s="173"/>
    </row>
    <row r="51" spans="1:40" x14ac:dyDescent="0.25">
      <c r="A51" s="449" t="s">
        <v>187</v>
      </c>
      <c r="B51" s="530"/>
      <c r="C51" s="537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103">
        <f t="shared" si="13"/>
        <v>0</v>
      </c>
      <c r="Q51" s="311"/>
      <c r="R51" s="449" t="s">
        <v>187</v>
      </c>
      <c r="S51" s="530"/>
      <c r="T51" s="530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03">
        <f t="shared" si="14"/>
        <v>0</v>
      </c>
      <c r="AH51" s="174"/>
      <c r="AI51" s="174"/>
      <c r="AJ51" s="174"/>
      <c r="AK51" s="174"/>
      <c r="AL51" s="174"/>
      <c r="AM51" s="174"/>
      <c r="AN51" s="174"/>
    </row>
    <row r="52" spans="1:40" x14ac:dyDescent="0.25">
      <c r="A52" s="455" t="s">
        <v>161</v>
      </c>
      <c r="B52" s="105"/>
      <c r="C52" s="101">
        <f>SUM(C47:C51)</f>
        <v>0</v>
      </c>
      <c r="D52" s="102">
        <f>SUM(D47:D51)</f>
        <v>0</v>
      </c>
      <c r="E52" s="102">
        <f t="shared" ref="E52:O52" si="17">SUM(E48:E51)</f>
        <v>0</v>
      </c>
      <c r="F52" s="102">
        <f t="shared" si="17"/>
        <v>0</v>
      </c>
      <c r="G52" s="102">
        <f t="shared" si="17"/>
        <v>0</v>
      </c>
      <c r="H52" s="102">
        <f t="shared" si="17"/>
        <v>0</v>
      </c>
      <c r="I52" s="102">
        <f t="shared" si="17"/>
        <v>0</v>
      </c>
      <c r="J52" s="102">
        <f t="shared" si="17"/>
        <v>0</v>
      </c>
      <c r="K52" s="102">
        <f t="shared" si="17"/>
        <v>0</v>
      </c>
      <c r="L52" s="102">
        <f t="shared" si="17"/>
        <v>0</v>
      </c>
      <c r="M52" s="102">
        <f t="shared" si="17"/>
        <v>0</v>
      </c>
      <c r="N52" s="102">
        <f t="shared" si="17"/>
        <v>0</v>
      </c>
      <c r="O52" s="102">
        <f t="shared" si="17"/>
        <v>0</v>
      </c>
      <c r="P52" s="103">
        <f>SUM(P47:P51)</f>
        <v>0</v>
      </c>
      <c r="Q52" s="311"/>
      <c r="R52" s="455" t="s">
        <v>188</v>
      </c>
      <c r="S52" s="105"/>
      <c r="T52" s="102">
        <f>SUM(T47:T51)</f>
        <v>0</v>
      </c>
      <c r="U52" s="102">
        <f>SUM(U47:U51)</f>
        <v>0</v>
      </c>
      <c r="V52" s="102">
        <f t="shared" ref="V52:AF52" si="18">SUM(V48:V51)</f>
        <v>0</v>
      </c>
      <c r="W52" s="102">
        <f t="shared" si="18"/>
        <v>0</v>
      </c>
      <c r="X52" s="102">
        <f t="shared" si="18"/>
        <v>0</v>
      </c>
      <c r="Y52" s="102">
        <f t="shared" si="18"/>
        <v>0</v>
      </c>
      <c r="Z52" s="102">
        <f t="shared" si="18"/>
        <v>0</v>
      </c>
      <c r="AA52" s="102">
        <f t="shared" si="18"/>
        <v>0</v>
      </c>
      <c r="AB52" s="102">
        <f t="shared" si="18"/>
        <v>0</v>
      </c>
      <c r="AC52" s="102">
        <f t="shared" si="18"/>
        <v>0</v>
      </c>
      <c r="AD52" s="102">
        <f t="shared" si="18"/>
        <v>0</v>
      </c>
      <c r="AE52" s="102">
        <f t="shared" si="18"/>
        <v>0</v>
      </c>
      <c r="AF52" s="102">
        <f t="shared" si="18"/>
        <v>0</v>
      </c>
      <c r="AG52" s="103">
        <f>SUM(AG47:AG51)</f>
        <v>0</v>
      </c>
      <c r="AH52" s="174"/>
      <c r="AI52" s="174"/>
      <c r="AJ52" s="174"/>
      <c r="AK52" s="174"/>
      <c r="AL52" s="174"/>
      <c r="AM52" s="174"/>
      <c r="AN52" s="174"/>
    </row>
    <row r="53" spans="1:40" x14ac:dyDescent="0.25">
      <c r="A53" s="473" t="s">
        <v>162</v>
      </c>
      <c r="B53" s="105"/>
      <c r="C53" s="101">
        <f t="shared" ref="C53:P53" si="19">+C18+C45+C52</f>
        <v>0</v>
      </c>
      <c r="D53" s="101">
        <f t="shared" si="19"/>
        <v>0</v>
      </c>
      <c r="E53" s="101">
        <f t="shared" si="19"/>
        <v>0</v>
      </c>
      <c r="F53" s="101">
        <f t="shared" si="19"/>
        <v>0</v>
      </c>
      <c r="G53" s="101">
        <f t="shared" si="19"/>
        <v>0</v>
      </c>
      <c r="H53" s="101">
        <f t="shared" si="19"/>
        <v>0</v>
      </c>
      <c r="I53" s="101">
        <f t="shared" si="19"/>
        <v>0</v>
      </c>
      <c r="J53" s="101">
        <f t="shared" si="19"/>
        <v>0</v>
      </c>
      <c r="K53" s="101">
        <f t="shared" si="19"/>
        <v>0</v>
      </c>
      <c r="L53" s="101">
        <f t="shared" si="19"/>
        <v>0</v>
      </c>
      <c r="M53" s="101">
        <f t="shared" si="19"/>
        <v>0</v>
      </c>
      <c r="N53" s="101">
        <f t="shared" si="19"/>
        <v>0</v>
      </c>
      <c r="O53" s="101">
        <f t="shared" si="19"/>
        <v>0</v>
      </c>
      <c r="P53" s="103">
        <f t="shared" si="19"/>
        <v>0</v>
      </c>
      <c r="Q53" s="312"/>
      <c r="R53" s="473" t="s">
        <v>162</v>
      </c>
      <c r="S53" s="105"/>
      <c r="T53" s="101">
        <f t="shared" ref="T53:AG53" si="20">+T18+T45+T52</f>
        <v>0</v>
      </c>
      <c r="U53" s="101">
        <f t="shared" si="20"/>
        <v>0</v>
      </c>
      <c r="V53" s="101">
        <f t="shared" si="20"/>
        <v>0</v>
      </c>
      <c r="W53" s="101">
        <f t="shared" si="20"/>
        <v>0</v>
      </c>
      <c r="X53" s="101">
        <f t="shared" si="20"/>
        <v>0</v>
      </c>
      <c r="Y53" s="101">
        <f t="shared" si="20"/>
        <v>0</v>
      </c>
      <c r="Z53" s="101">
        <f t="shared" si="20"/>
        <v>0</v>
      </c>
      <c r="AA53" s="101">
        <f t="shared" si="20"/>
        <v>0</v>
      </c>
      <c r="AB53" s="101">
        <f t="shared" si="20"/>
        <v>0</v>
      </c>
      <c r="AC53" s="101">
        <f t="shared" si="20"/>
        <v>0</v>
      </c>
      <c r="AD53" s="101">
        <f t="shared" si="20"/>
        <v>0</v>
      </c>
      <c r="AE53" s="101">
        <f t="shared" si="20"/>
        <v>0</v>
      </c>
      <c r="AF53" s="101">
        <f t="shared" si="20"/>
        <v>0</v>
      </c>
      <c r="AG53" s="103">
        <f t="shared" si="20"/>
        <v>0</v>
      </c>
      <c r="AH53" s="173"/>
      <c r="AI53" s="173"/>
      <c r="AJ53" s="173"/>
      <c r="AK53" s="173"/>
      <c r="AL53" s="173"/>
      <c r="AM53" s="173"/>
      <c r="AN53" s="173"/>
    </row>
    <row r="54" spans="1:40" x14ac:dyDescent="0.25">
      <c r="A54" s="448"/>
      <c r="B54" s="12"/>
      <c r="C54" s="1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15"/>
      <c r="Q54" s="311"/>
      <c r="R54" s="448"/>
      <c r="S54" s="12"/>
      <c r="T54" s="1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59"/>
      <c r="AH54" s="174"/>
      <c r="AI54" s="174"/>
      <c r="AJ54" s="174"/>
      <c r="AK54" s="174"/>
      <c r="AL54" s="174"/>
      <c r="AM54" s="174"/>
      <c r="AN54" s="174"/>
    </row>
    <row r="55" spans="1:40" x14ac:dyDescent="0.25">
      <c r="A55" s="455" t="s">
        <v>163</v>
      </c>
      <c r="B55" s="105"/>
      <c r="C55" s="102">
        <f t="shared" ref="C55:O55" si="21">+C14-C53</f>
        <v>0</v>
      </c>
      <c r="D55" s="101">
        <f t="shared" si="21"/>
        <v>0</v>
      </c>
      <c r="E55" s="101">
        <f t="shared" si="21"/>
        <v>0</v>
      </c>
      <c r="F55" s="101">
        <f t="shared" si="21"/>
        <v>0</v>
      </c>
      <c r="G55" s="101">
        <f t="shared" si="21"/>
        <v>0</v>
      </c>
      <c r="H55" s="101">
        <f t="shared" si="21"/>
        <v>0</v>
      </c>
      <c r="I55" s="101">
        <f t="shared" si="21"/>
        <v>0</v>
      </c>
      <c r="J55" s="101">
        <f t="shared" si="21"/>
        <v>0</v>
      </c>
      <c r="K55" s="101">
        <f t="shared" si="21"/>
        <v>0</v>
      </c>
      <c r="L55" s="101">
        <f t="shared" si="21"/>
        <v>0</v>
      </c>
      <c r="M55" s="101">
        <f t="shared" si="21"/>
        <v>0</v>
      </c>
      <c r="N55" s="101">
        <f t="shared" si="21"/>
        <v>0</v>
      </c>
      <c r="O55" s="101">
        <f t="shared" si="21"/>
        <v>0</v>
      </c>
      <c r="P55" s="103">
        <f>SUM(C55:O55)</f>
        <v>0</v>
      </c>
      <c r="Q55" s="311"/>
      <c r="R55" s="455" t="s">
        <v>163</v>
      </c>
      <c r="S55" s="105"/>
      <c r="T55" s="101">
        <f t="shared" ref="T55:AF55" si="22">+T14-T53</f>
        <v>0</v>
      </c>
      <c r="U55" s="101">
        <f t="shared" si="22"/>
        <v>0</v>
      </c>
      <c r="V55" s="101">
        <f t="shared" si="22"/>
        <v>0</v>
      </c>
      <c r="W55" s="101">
        <f t="shared" si="22"/>
        <v>0</v>
      </c>
      <c r="X55" s="101">
        <f t="shared" si="22"/>
        <v>0</v>
      </c>
      <c r="Y55" s="101">
        <f t="shared" si="22"/>
        <v>0</v>
      </c>
      <c r="Z55" s="101">
        <f t="shared" si="22"/>
        <v>0</v>
      </c>
      <c r="AA55" s="101">
        <f t="shared" si="22"/>
        <v>0</v>
      </c>
      <c r="AB55" s="101">
        <f t="shared" si="22"/>
        <v>0</v>
      </c>
      <c r="AC55" s="101">
        <f t="shared" si="22"/>
        <v>0</v>
      </c>
      <c r="AD55" s="101">
        <f t="shared" si="22"/>
        <v>0</v>
      </c>
      <c r="AE55" s="101">
        <f t="shared" si="22"/>
        <v>0</v>
      </c>
      <c r="AF55" s="101">
        <f t="shared" si="22"/>
        <v>0</v>
      </c>
      <c r="AG55" s="103">
        <f>SUM(T55:AF55)</f>
        <v>0</v>
      </c>
      <c r="AH55" s="174"/>
      <c r="AI55" s="174"/>
      <c r="AJ55" s="174"/>
      <c r="AK55" s="174"/>
      <c r="AL55" s="174"/>
      <c r="AM55" s="174"/>
      <c r="AN55" s="174"/>
    </row>
    <row r="56" spans="1:40" x14ac:dyDescent="0.25">
      <c r="A56" s="448"/>
      <c r="B56" s="12"/>
      <c r="C56" s="12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15"/>
      <c r="Q56" s="311"/>
      <c r="R56" s="448"/>
      <c r="S56" s="12"/>
      <c r="T56" s="12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59"/>
      <c r="AH56" s="174"/>
      <c r="AI56" s="174"/>
      <c r="AJ56" s="174"/>
      <c r="AK56" s="174"/>
      <c r="AL56" s="174"/>
      <c r="AM56" s="174"/>
      <c r="AN56" s="174"/>
    </row>
    <row r="57" spans="1:40" x14ac:dyDescent="0.25">
      <c r="A57" s="455" t="s">
        <v>164</v>
      </c>
      <c r="B57" s="105"/>
      <c r="C57" s="102">
        <v>0</v>
      </c>
      <c r="D57" s="101">
        <f>C59</f>
        <v>0</v>
      </c>
      <c r="E57" s="101">
        <f t="shared" ref="E57:P57" si="23">+D59</f>
        <v>0</v>
      </c>
      <c r="F57" s="101">
        <f t="shared" si="23"/>
        <v>0</v>
      </c>
      <c r="G57" s="101">
        <f t="shared" si="23"/>
        <v>0</v>
      </c>
      <c r="H57" s="101">
        <f t="shared" si="23"/>
        <v>0</v>
      </c>
      <c r="I57" s="101">
        <f t="shared" si="23"/>
        <v>0</v>
      </c>
      <c r="J57" s="101">
        <f t="shared" si="23"/>
        <v>0</v>
      </c>
      <c r="K57" s="101">
        <f t="shared" si="23"/>
        <v>0</v>
      </c>
      <c r="L57" s="101">
        <f t="shared" si="23"/>
        <v>0</v>
      </c>
      <c r="M57" s="101">
        <f t="shared" si="23"/>
        <v>0</v>
      </c>
      <c r="N57" s="101">
        <f t="shared" si="23"/>
        <v>0</v>
      </c>
      <c r="O57" s="101">
        <f t="shared" si="23"/>
        <v>0</v>
      </c>
      <c r="P57" s="103">
        <f t="shared" si="23"/>
        <v>0</v>
      </c>
      <c r="Q57" s="312"/>
      <c r="R57" s="455" t="s">
        <v>164</v>
      </c>
      <c r="S57" s="105"/>
      <c r="T57" s="101">
        <f>O59</f>
        <v>0</v>
      </c>
      <c r="U57" s="101">
        <f>T59</f>
        <v>0</v>
      </c>
      <c r="V57" s="101">
        <f t="shared" ref="V57:AG57" si="24">+U59</f>
        <v>0</v>
      </c>
      <c r="W57" s="101">
        <f t="shared" si="24"/>
        <v>0</v>
      </c>
      <c r="X57" s="101">
        <f t="shared" si="24"/>
        <v>0</v>
      </c>
      <c r="Y57" s="101">
        <f t="shared" si="24"/>
        <v>0</v>
      </c>
      <c r="Z57" s="101">
        <f t="shared" si="24"/>
        <v>0</v>
      </c>
      <c r="AA57" s="101">
        <f t="shared" si="24"/>
        <v>0</v>
      </c>
      <c r="AB57" s="101">
        <f t="shared" si="24"/>
        <v>0</v>
      </c>
      <c r="AC57" s="101">
        <f t="shared" si="24"/>
        <v>0</v>
      </c>
      <c r="AD57" s="101">
        <f t="shared" si="24"/>
        <v>0</v>
      </c>
      <c r="AE57" s="101">
        <f t="shared" si="24"/>
        <v>0</v>
      </c>
      <c r="AF57" s="101">
        <f t="shared" si="24"/>
        <v>0</v>
      </c>
      <c r="AG57" s="103">
        <f t="shared" si="24"/>
        <v>0</v>
      </c>
      <c r="AH57" s="173"/>
      <c r="AI57" s="173"/>
      <c r="AJ57" s="173"/>
      <c r="AK57" s="173"/>
      <c r="AL57" s="173"/>
      <c r="AM57" s="173"/>
      <c r="AN57" s="173"/>
    </row>
    <row r="58" spans="1:40" x14ac:dyDescent="0.25">
      <c r="A58" s="448"/>
      <c r="B58" s="12"/>
      <c r="C58" s="1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15"/>
      <c r="Q58" s="312"/>
      <c r="R58" s="448"/>
      <c r="S58" s="12"/>
      <c r="T58" s="12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15"/>
      <c r="AH58" s="173"/>
      <c r="AI58" s="173"/>
      <c r="AJ58" s="173"/>
      <c r="AK58" s="173"/>
      <c r="AL58" s="173"/>
      <c r="AM58" s="173"/>
      <c r="AN58" s="173"/>
    </row>
    <row r="59" spans="1:40" ht="13.8" thickBot="1" x14ac:dyDescent="0.3">
      <c r="A59" s="291" t="s">
        <v>165</v>
      </c>
      <c r="B59" s="291"/>
      <c r="C59" s="292">
        <f>SUM(C55:C57)</f>
        <v>0</v>
      </c>
      <c r="D59" s="293">
        <f>SUM(D55:D57)</f>
        <v>0</v>
      </c>
      <c r="E59" s="293">
        <f>SUM(E55:E57)</f>
        <v>0</v>
      </c>
      <c r="F59" s="293">
        <f>SUM(F55:F57)</f>
        <v>0</v>
      </c>
      <c r="G59" s="293">
        <f>SUM(G55:G57)</f>
        <v>0</v>
      </c>
      <c r="H59" s="293">
        <f t="shared" ref="H59:O59" si="25">SUM(H55:H57)</f>
        <v>0</v>
      </c>
      <c r="I59" s="293">
        <f t="shared" si="25"/>
        <v>0</v>
      </c>
      <c r="J59" s="293">
        <f t="shared" si="25"/>
        <v>0</v>
      </c>
      <c r="K59" s="293">
        <f t="shared" si="25"/>
        <v>0</v>
      </c>
      <c r="L59" s="293">
        <f t="shared" si="25"/>
        <v>0</v>
      </c>
      <c r="M59" s="293">
        <f t="shared" si="25"/>
        <v>0</v>
      </c>
      <c r="N59" s="293">
        <f t="shared" si="25"/>
        <v>0</v>
      </c>
      <c r="O59" s="293">
        <f t="shared" si="25"/>
        <v>0</v>
      </c>
      <c r="P59" s="294"/>
      <c r="Q59" s="312"/>
      <c r="R59" s="291" t="s">
        <v>189</v>
      </c>
      <c r="S59" s="291"/>
      <c r="T59" s="293">
        <f>SUM(T55:T57)</f>
        <v>0</v>
      </c>
      <c r="U59" s="293">
        <f>SUM(U55:U57)</f>
        <v>0</v>
      </c>
      <c r="V59" s="293">
        <f>SUM(V55:V57)</f>
        <v>0</v>
      </c>
      <c r="W59" s="293">
        <f>SUM(W55:W57)</f>
        <v>0</v>
      </c>
      <c r="X59" s="293">
        <f>SUM(X55:X57)</f>
        <v>0</v>
      </c>
      <c r="Y59" s="293">
        <f t="shared" ref="Y59:AF59" si="26">SUM(Y55:Y57)</f>
        <v>0</v>
      </c>
      <c r="Z59" s="293">
        <f t="shared" si="26"/>
        <v>0</v>
      </c>
      <c r="AA59" s="293">
        <f t="shared" si="26"/>
        <v>0</v>
      </c>
      <c r="AB59" s="293">
        <f t="shared" si="26"/>
        <v>0</v>
      </c>
      <c r="AC59" s="293">
        <f t="shared" si="26"/>
        <v>0</v>
      </c>
      <c r="AD59" s="293">
        <f t="shared" si="26"/>
        <v>0</v>
      </c>
      <c r="AE59" s="293">
        <f t="shared" si="26"/>
        <v>0</v>
      </c>
      <c r="AF59" s="293">
        <f t="shared" si="26"/>
        <v>0</v>
      </c>
      <c r="AG59" s="294"/>
      <c r="AH59" s="173"/>
      <c r="AI59" s="173"/>
      <c r="AJ59" s="173"/>
      <c r="AK59" s="173"/>
      <c r="AL59" s="173"/>
      <c r="AM59" s="173"/>
      <c r="AN59" s="173"/>
    </row>
    <row r="60" spans="1:40" ht="13.8" thickBot="1" x14ac:dyDescent="0.3">
      <c r="A60" s="461"/>
      <c r="B60" s="129"/>
      <c r="C60" s="129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8"/>
      <c r="Q60" s="438"/>
      <c r="R60" s="477"/>
      <c r="S60" s="129"/>
      <c r="T60" s="129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42"/>
      <c r="AH60" s="173"/>
      <c r="AI60" s="173"/>
      <c r="AJ60" s="173"/>
      <c r="AK60" s="173"/>
      <c r="AL60" s="173"/>
      <c r="AM60" s="173"/>
      <c r="AN60" s="173"/>
    </row>
    <row r="61" spans="1:40" ht="13.8" x14ac:dyDescent="0.25">
      <c r="A61" s="474" t="s">
        <v>190</v>
      </c>
      <c r="B61" s="139"/>
      <c r="C61" s="139"/>
      <c r="D61" s="139"/>
      <c r="E61" s="139"/>
      <c r="F61" s="139"/>
      <c r="G61" s="139"/>
      <c r="H61" s="139"/>
      <c r="I61" s="139"/>
      <c r="J61" s="358" t="s">
        <v>191</v>
      </c>
      <c r="K61" s="359"/>
      <c r="L61" s="359"/>
      <c r="M61" s="360"/>
      <c r="N61" s="360"/>
      <c r="O61" s="360"/>
      <c r="P61" s="361"/>
      <c r="Q61" s="312"/>
      <c r="R61" s="478" t="s">
        <v>192</v>
      </c>
      <c r="S61" s="141"/>
      <c r="T61" s="141"/>
      <c r="U61" s="141"/>
      <c r="V61" s="141"/>
      <c r="W61" s="141"/>
      <c r="X61" s="141"/>
      <c r="Y61" s="141"/>
      <c r="Z61" s="141"/>
      <c r="AA61" s="143"/>
      <c r="AB61" s="145"/>
      <c r="AC61" s="145"/>
      <c r="AD61" s="143"/>
      <c r="AE61" s="143"/>
      <c r="AF61" s="133"/>
      <c r="AG61" s="144"/>
      <c r="AH61" s="173"/>
      <c r="AI61" s="173"/>
      <c r="AJ61" s="173"/>
      <c r="AK61" s="173"/>
      <c r="AL61" s="173"/>
      <c r="AM61" s="173"/>
      <c r="AN61" s="173"/>
    </row>
    <row r="62" spans="1:40" ht="13.8" x14ac:dyDescent="0.25">
      <c r="A62" s="374"/>
      <c r="B62" s="139"/>
      <c r="C62" s="139"/>
      <c r="D62" s="139"/>
      <c r="E62" s="139"/>
      <c r="F62" s="139"/>
      <c r="G62" s="139"/>
      <c r="H62" s="139"/>
      <c r="I62" s="139"/>
      <c r="J62" s="362" t="s">
        <v>193</v>
      </c>
      <c r="K62" s="363"/>
      <c r="L62" s="363"/>
      <c r="M62" s="340"/>
      <c r="N62" s="340"/>
      <c r="O62" s="340"/>
      <c r="P62" s="364"/>
      <c r="Q62" s="312"/>
      <c r="R62" s="479"/>
      <c r="S62" s="139"/>
      <c r="T62" s="139"/>
      <c r="U62" s="139"/>
      <c r="V62" s="139"/>
      <c r="W62" s="139"/>
      <c r="X62" s="139"/>
      <c r="Y62" s="139"/>
      <c r="Z62" s="139"/>
      <c r="AA62" s="149"/>
      <c r="AB62" s="150"/>
      <c r="AC62" s="150"/>
      <c r="AD62" s="149"/>
      <c r="AE62" s="149"/>
      <c r="AF62" s="151"/>
      <c r="AG62" s="152"/>
      <c r="AH62" s="173"/>
      <c r="AI62" s="173"/>
      <c r="AJ62" s="173"/>
      <c r="AK62" s="173"/>
      <c r="AL62" s="173"/>
      <c r="AM62" s="173"/>
      <c r="AN62" s="173"/>
    </row>
    <row r="63" spans="1:40" ht="13.8" x14ac:dyDescent="0.25">
      <c r="A63" s="373"/>
      <c r="B63" s="139"/>
      <c r="C63" s="139"/>
      <c r="D63" s="139"/>
      <c r="E63" s="139"/>
      <c r="F63" s="139"/>
      <c r="G63" s="139"/>
      <c r="H63" s="139"/>
      <c r="I63" s="139"/>
      <c r="J63" s="365"/>
      <c r="K63" s="345"/>
      <c r="L63" s="345"/>
      <c r="M63" s="340"/>
      <c r="N63" s="340"/>
      <c r="O63" s="340"/>
      <c r="P63" s="364"/>
      <c r="Q63" s="312"/>
      <c r="R63" s="479"/>
      <c r="S63" s="139"/>
      <c r="T63" s="139"/>
      <c r="U63" s="139"/>
      <c r="V63" s="139"/>
      <c r="W63" s="139"/>
      <c r="X63" s="139"/>
      <c r="Y63" s="139"/>
      <c r="Z63" s="139"/>
      <c r="AA63" s="153"/>
      <c r="AB63" s="153"/>
      <c r="AC63" s="153"/>
      <c r="AD63" s="154"/>
      <c r="AE63" s="154"/>
      <c r="AF63" s="131"/>
      <c r="AG63" s="155"/>
      <c r="AH63" s="173"/>
      <c r="AI63" s="173"/>
      <c r="AJ63" s="173"/>
      <c r="AK63" s="173"/>
      <c r="AL63" s="173"/>
      <c r="AM63" s="173"/>
      <c r="AN63" s="173"/>
    </row>
    <row r="64" spans="1:40" ht="13.8" x14ac:dyDescent="0.25">
      <c r="A64" s="373"/>
      <c r="B64" s="139"/>
      <c r="C64" s="139"/>
      <c r="D64" s="139"/>
      <c r="E64" s="139"/>
      <c r="F64" s="139"/>
      <c r="G64" s="139"/>
      <c r="H64" s="139"/>
      <c r="I64" s="139"/>
      <c r="J64" s="362" t="s">
        <v>170</v>
      </c>
      <c r="K64" s="345"/>
      <c r="L64" s="345"/>
      <c r="M64" s="340"/>
      <c r="N64" s="340"/>
      <c r="O64" s="340"/>
      <c r="P64" s="364"/>
      <c r="Q64" s="312"/>
      <c r="R64" s="479"/>
      <c r="S64" s="139"/>
      <c r="T64" s="139"/>
      <c r="U64" s="139"/>
      <c r="V64" s="139"/>
      <c r="W64" s="139"/>
      <c r="X64" s="139"/>
      <c r="Y64" s="139"/>
      <c r="Z64" s="156"/>
      <c r="AA64" s="157"/>
      <c r="AB64" s="158"/>
      <c r="AC64" s="158"/>
      <c r="AD64" s="157"/>
      <c r="AE64" s="157"/>
      <c r="AF64" s="159"/>
      <c r="AG64" s="160"/>
      <c r="AH64" s="171"/>
      <c r="AI64" s="171"/>
      <c r="AJ64" s="171"/>
      <c r="AK64" s="171"/>
      <c r="AL64" s="173"/>
      <c r="AM64" s="173"/>
      <c r="AN64" s="173"/>
    </row>
    <row r="65" spans="1:40" ht="13.8" x14ac:dyDescent="0.25">
      <c r="A65" s="373"/>
      <c r="B65" s="139"/>
      <c r="C65" s="139"/>
      <c r="D65" s="139"/>
      <c r="E65" s="139"/>
      <c r="F65" s="139"/>
      <c r="G65" s="139"/>
      <c r="H65" s="139"/>
      <c r="I65" s="139"/>
      <c r="J65" s="362"/>
      <c r="K65" s="340"/>
      <c r="L65" s="340"/>
      <c r="M65" s="340"/>
      <c r="N65" s="340"/>
      <c r="O65" s="340"/>
      <c r="P65" s="364"/>
      <c r="Q65" s="312"/>
      <c r="R65" s="479"/>
      <c r="S65" s="139"/>
      <c r="T65" s="139"/>
      <c r="U65" s="139"/>
      <c r="V65" s="139"/>
      <c r="W65" s="139"/>
      <c r="X65" s="139"/>
      <c r="Y65" s="139"/>
      <c r="Z65" s="156"/>
      <c r="AA65" s="161"/>
      <c r="AB65" s="161"/>
      <c r="AC65" s="161"/>
      <c r="AD65" s="161"/>
      <c r="AE65" s="161"/>
      <c r="AF65" s="161"/>
      <c r="AG65" s="160"/>
      <c r="AH65" s="171"/>
      <c r="AI65" s="171"/>
      <c r="AJ65" s="171"/>
      <c r="AK65" s="171"/>
      <c r="AL65" s="173"/>
      <c r="AM65" s="173"/>
      <c r="AN65" s="173"/>
    </row>
    <row r="66" spans="1:40" ht="13.8" x14ac:dyDescent="0.25">
      <c r="A66" s="373"/>
      <c r="B66" s="139"/>
      <c r="C66" s="139"/>
      <c r="D66" s="139"/>
      <c r="E66" s="139"/>
      <c r="F66" s="139"/>
      <c r="G66" s="139"/>
      <c r="H66" s="139"/>
      <c r="I66" s="139"/>
      <c r="J66" s="362" t="s">
        <v>171</v>
      </c>
      <c r="K66" s="345"/>
      <c r="L66" s="345"/>
      <c r="M66" s="340"/>
      <c r="N66" s="340"/>
      <c r="O66" s="340"/>
      <c r="P66" s="364"/>
      <c r="Q66" s="311"/>
      <c r="R66" s="479"/>
      <c r="S66" s="139"/>
      <c r="T66" s="139"/>
      <c r="U66" s="139"/>
      <c r="V66" s="139"/>
      <c r="W66" s="139"/>
      <c r="X66" s="139"/>
      <c r="Y66" s="139"/>
      <c r="Z66" s="156"/>
      <c r="AA66" s="149"/>
      <c r="AB66" s="162"/>
      <c r="AC66" s="162"/>
      <c r="AD66" s="149"/>
      <c r="AE66" s="149"/>
      <c r="AF66" s="151"/>
      <c r="AG66" s="160"/>
      <c r="AH66" s="172"/>
      <c r="AI66" s="172"/>
      <c r="AJ66" s="172"/>
      <c r="AK66" s="172"/>
      <c r="AL66" s="174"/>
      <c r="AM66" s="174"/>
      <c r="AN66" s="174"/>
    </row>
    <row r="67" spans="1:40" ht="14.4" thickBot="1" x14ac:dyDescent="0.3">
      <c r="A67" s="475"/>
      <c r="B67" s="140"/>
      <c r="C67" s="140"/>
      <c r="D67" s="140"/>
      <c r="E67" s="140"/>
      <c r="F67" s="140"/>
      <c r="G67" s="140"/>
      <c r="H67" s="140"/>
      <c r="I67" s="140"/>
      <c r="J67" s="366" t="s">
        <v>172</v>
      </c>
      <c r="K67" s="367"/>
      <c r="L67" s="367"/>
      <c r="M67" s="368"/>
      <c r="N67" s="368"/>
      <c r="O67" s="368"/>
      <c r="P67" s="369"/>
      <c r="Q67" s="437"/>
      <c r="R67" s="480"/>
      <c r="S67" s="164"/>
      <c r="T67" s="164"/>
      <c r="U67" s="164"/>
      <c r="V67" s="164"/>
      <c r="W67" s="164"/>
      <c r="X67" s="164"/>
      <c r="Y67" s="140"/>
      <c r="Z67" s="140"/>
      <c r="AA67" s="165"/>
      <c r="AB67" s="166"/>
      <c r="AC67" s="166"/>
      <c r="AD67" s="165"/>
      <c r="AE67" s="165"/>
      <c r="AF67" s="167"/>
      <c r="AG67" s="168"/>
      <c r="AH67" s="172"/>
      <c r="AI67" s="172"/>
      <c r="AJ67" s="172"/>
      <c r="AK67" s="172"/>
      <c r="AL67" s="174"/>
      <c r="AM67" s="174"/>
      <c r="AN67" s="174"/>
    </row>
    <row r="68" spans="1:40" x14ac:dyDescent="0.25">
      <c r="A68" s="175"/>
      <c r="B68" s="175"/>
      <c r="C68" s="175"/>
      <c r="D68" s="176"/>
      <c r="E68" s="176"/>
      <c r="F68" s="176"/>
      <c r="G68" s="176"/>
      <c r="H68" s="176"/>
      <c r="I68" s="176"/>
      <c r="J68" s="172"/>
      <c r="K68" s="172"/>
      <c r="L68" s="172"/>
      <c r="M68" s="172"/>
      <c r="N68" s="172"/>
      <c r="O68" s="172"/>
      <c r="P68" s="177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  <c r="AG68" s="172"/>
      <c r="AH68" s="172"/>
      <c r="AI68" s="172"/>
      <c r="AJ68" s="172"/>
      <c r="AK68" s="172"/>
      <c r="AL68" s="172"/>
      <c r="AM68" s="174"/>
      <c r="AN68" s="174"/>
    </row>
    <row r="69" spans="1:40" x14ac:dyDescent="0.25">
      <c r="A69" s="175"/>
      <c r="B69" s="175"/>
      <c r="C69" s="175"/>
      <c r="D69" s="176"/>
      <c r="E69" s="176"/>
      <c r="F69" s="176"/>
      <c r="G69" s="176"/>
      <c r="H69" s="176"/>
      <c r="I69" s="176"/>
      <c r="J69" s="172"/>
      <c r="K69" s="172"/>
      <c r="L69" s="172"/>
      <c r="M69" s="172"/>
      <c r="N69" s="172"/>
      <c r="O69" s="172"/>
      <c r="P69" s="177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4"/>
      <c r="AN69" s="174"/>
    </row>
    <row r="70" spans="1:40" x14ac:dyDescent="0.25">
      <c r="A70" s="175"/>
      <c r="B70" s="175"/>
      <c r="C70" s="175"/>
      <c r="D70" s="176"/>
      <c r="E70" s="176"/>
      <c r="F70" s="176"/>
      <c r="G70" s="176"/>
      <c r="H70" s="176"/>
      <c r="I70" s="176"/>
      <c r="J70" s="172"/>
      <c r="K70" s="172"/>
      <c r="L70" s="172"/>
      <c r="M70" s="172"/>
      <c r="N70" s="172"/>
      <c r="O70" s="172"/>
      <c r="P70" s="177"/>
      <c r="Q70" s="172"/>
      <c r="R70" s="178" t="s">
        <v>173</v>
      </c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  <c r="AM70" s="174"/>
      <c r="AN70" s="174"/>
    </row>
    <row r="71" spans="1:40" x14ac:dyDescent="0.25">
      <c r="A71" s="175"/>
      <c r="B71" s="175"/>
      <c r="C71" s="175"/>
      <c r="D71" s="176"/>
      <c r="E71" s="176"/>
      <c r="F71" s="176"/>
      <c r="G71" s="176"/>
      <c r="H71" s="176"/>
      <c r="I71" s="176"/>
      <c r="J71" s="172"/>
      <c r="K71" s="172"/>
      <c r="L71" s="172"/>
      <c r="M71" s="172"/>
      <c r="N71" s="172"/>
      <c r="O71" s="172"/>
      <c r="P71" s="177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4"/>
      <c r="AN71" s="174"/>
    </row>
    <row r="72" spans="1:40" x14ac:dyDescent="0.25">
      <c r="A72" s="175"/>
      <c r="B72" s="175"/>
      <c r="C72" s="175"/>
      <c r="D72" s="176"/>
      <c r="E72" s="176"/>
      <c r="F72" s="176"/>
      <c r="G72" s="176"/>
      <c r="H72" s="176"/>
      <c r="I72" s="176"/>
      <c r="J72" s="172"/>
      <c r="K72" s="172"/>
      <c r="L72" s="172"/>
      <c r="M72" s="172"/>
      <c r="N72" s="172"/>
      <c r="O72" s="172"/>
      <c r="P72" s="177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4"/>
      <c r="AN72" s="174"/>
    </row>
    <row r="73" spans="1:40" x14ac:dyDescent="0.25">
      <c r="A73" s="175"/>
      <c r="B73" s="175"/>
      <c r="C73" s="175"/>
      <c r="D73" s="176"/>
      <c r="E73" s="176"/>
      <c r="F73" s="176"/>
      <c r="G73" s="176"/>
      <c r="H73" s="176"/>
      <c r="I73" s="176"/>
      <c r="J73" s="172"/>
      <c r="K73" s="172"/>
      <c r="L73" s="172"/>
      <c r="M73" s="172"/>
      <c r="N73" s="172"/>
      <c r="O73" s="172"/>
      <c r="P73" s="177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174"/>
      <c r="AN73" s="174"/>
    </row>
    <row r="74" spans="1:40" x14ac:dyDescent="0.25">
      <c r="A74" s="175"/>
      <c r="B74" s="175"/>
      <c r="C74" s="175"/>
      <c r="D74" s="176"/>
      <c r="E74" s="176"/>
      <c r="F74" s="176"/>
      <c r="G74" s="176"/>
      <c r="H74" s="176"/>
      <c r="I74" s="176"/>
      <c r="J74" s="172"/>
      <c r="K74" s="172"/>
      <c r="L74" s="172"/>
      <c r="M74" s="172"/>
      <c r="N74" s="172"/>
      <c r="O74" s="172"/>
      <c r="P74" s="177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174"/>
      <c r="AN74" s="174"/>
    </row>
    <row r="75" spans="1:40" x14ac:dyDescent="0.25">
      <c r="A75" s="175"/>
      <c r="B75" s="175"/>
      <c r="C75" s="175"/>
      <c r="D75" s="176"/>
      <c r="E75" s="176"/>
      <c r="F75" s="176"/>
      <c r="G75" s="176"/>
      <c r="H75" s="176"/>
      <c r="I75" s="176"/>
      <c r="J75" s="172"/>
      <c r="K75" s="172"/>
      <c r="L75" s="172"/>
      <c r="M75" s="172"/>
      <c r="N75" s="172"/>
      <c r="O75" s="172"/>
      <c r="P75" s="177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174"/>
      <c r="AN75" s="174"/>
    </row>
    <row r="76" spans="1:40" x14ac:dyDescent="0.25">
      <c r="A76" s="175"/>
      <c r="B76" s="175"/>
      <c r="C76" s="175"/>
      <c r="D76" s="176"/>
      <c r="E76" s="176"/>
      <c r="F76" s="176"/>
      <c r="G76" s="176"/>
      <c r="H76" s="176"/>
      <c r="I76" s="176"/>
      <c r="J76" s="172"/>
      <c r="K76" s="172"/>
      <c r="L76" s="172"/>
      <c r="M76" s="172"/>
      <c r="N76" s="172"/>
      <c r="O76" s="172"/>
      <c r="P76" s="177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4"/>
      <c r="AN76" s="174"/>
    </row>
    <row r="77" spans="1:40" x14ac:dyDescent="0.25">
      <c r="A77" s="175"/>
      <c r="B77" s="175"/>
      <c r="C77" s="175"/>
      <c r="D77" s="176"/>
      <c r="E77" s="176"/>
      <c r="F77" s="176"/>
      <c r="G77" s="176"/>
      <c r="H77" s="176"/>
      <c r="I77" s="176"/>
      <c r="J77" s="172"/>
      <c r="K77" s="172"/>
      <c r="L77" s="172"/>
      <c r="M77" s="172"/>
      <c r="N77" s="172"/>
      <c r="O77" s="172"/>
      <c r="P77" s="177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174"/>
      <c r="AN77" s="174"/>
    </row>
    <row r="78" spans="1:40" x14ac:dyDescent="0.25">
      <c r="A78" s="175"/>
      <c r="B78" s="175"/>
      <c r="C78" s="175"/>
      <c r="D78" s="176"/>
      <c r="E78" s="176"/>
      <c r="F78" s="176"/>
      <c r="G78" s="176"/>
      <c r="H78" s="176"/>
      <c r="I78" s="176"/>
      <c r="J78" s="172"/>
      <c r="K78" s="172"/>
      <c r="L78" s="172"/>
      <c r="M78" s="172"/>
      <c r="N78" s="172"/>
      <c r="O78" s="172"/>
      <c r="P78" s="177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4"/>
      <c r="AN78" s="174"/>
    </row>
    <row r="79" spans="1:40" x14ac:dyDescent="0.25">
      <c r="A79" s="174"/>
      <c r="B79" s="174"/>
      <c r="C79" s="174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7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74"/>
      <c r="AN79" s="174"/>
    </row>
    <row r="80" spans="1:40" x14ac:dyDescent="0.25">
      <c r="A80" s="174"/>
      <c r="B80" s="174"/>
      <c r="C80" s="174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7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4"/>
      <c r="AN80" s="174"/>
    </row>
    <row r="81" spans="1:40" x14ac:dyDescent="0.25">
      <c r="A81" s="174"/>
      <c r="B81" s="174"/>
      <c r="C81" s="174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7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  <c r="AL81" s="172"/>
      <c r="AM81" s="174"/>
      <c r="AN81" s="174"/>
    </row>
    <row r="82" spans="1:40" x14ac:dyDescent="0.25">
      <c r="A82" s="174"/>
      <c r="B82" s="174"/>
      <c r="C82" s="174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7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4"/>
      <c r="AN82" s="174"/>
    </row>
    <row r="83" spans="1:40" x14ac:dyDescent="0.25">
      <c r="A83" s="174"/>
      <c r="B83" s="174"/>
      <c r="C83" s="174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7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  <c r="AL83" s="172"/>
      <c r="AM83" s="174"/>
      <c r="AN83" s="174"/>
    </row>
    <row r="84" spans="1:40" x14ac:dyDescent="0.25">
      <c r="A84" s="174"/>
      <c r="B84" s="174"/>
      <c r="C84" s="174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7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4"/>
      <c r="AN84" s="174"/>
    </row>
    <row r="85" spans="1:40" x14ac:dyDescent="0.25">
      <c r="A85" s="174"/>
      <c r="B85" s="174"/>
      <c r="C85" s="174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7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4"/>
      <c r="AN85" s="174"/>
    </row>
    <row r="86" spans="1:40" x14ac:dyDescent="0.25">
      <c r="A86" s="174"/>
      <c r="B86" s="174"/>
      <c r="C86" s="174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7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  <c r="AF86" s="172"/>
      <c r="AG86" s="172"/>
      <c r="AH86" s="172"/>
      <c r="AI86" s="172"/>
      <c r="AJ86" s="172"/>
      <c r="AK86" s="172"/>
      <c r="AL86" s="172"/>
      <c r="AM86" s="174"/>
      <c r="AN86" s="174"/>
    </row>
  </sheetData>
  <sheetProtection formatColumns="0" insertColumns="0" insertRows="0"/>
  <pageMargins left="0.23622047244094499" right="0.23622047244094499" top="0.74803040244969399" bottom="0.74803040244969399" header="0.31496062992126" footer="0.31496062992126"/>
  <pageSetup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3675f43-9c49-4010-b801-9f918536d858">
      <UserInfo>
        <DisplayName>Darien Monck</DisplayName>
        <AccountId>626</AccountId>
        <AccountType/>
      </UserInfo>
      <UserInfo>
        <DisplayName>Shay Bachelet</DisplayName>
        <AccountId>32</AccountId>
        <AccountType/>
      </UserInfo>
      <UserInfo>
        <DisplayName>Kari Morton</DisplayName>
        <AccountId>17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E072A654083F41BEE5897EAD4714A3" ma:contentTypeVersion="10" ma:contentTypeDescription="Create a new document." ma:contentTypeScope="" ma:versionID="b85a050ac983a0cbd44ac2e1fd63607e">
  <xsd:schema xmlns:xsd="http://www.w3.org/2001/XMLSchema" xmlns:xs="http://www.w3.org/2001/XMLSchema" xmlns:p="http://schemas.microsoft.com/office/2006/metadata/properties" xmlns:ns2="f71e894f-f70a-44b0-9015-6e6674317115" xmlns:ns3="b3675f43-9c49-4010-b801-9f918536d858" targetNamespace="http://schemas.microsoft.com/office/2006/metadata/properties" ma:root="true" ma:fieldsID="b748eb6d6de568839c46c76131f4c130" ns2:_="" ns3:_="">
    <xsd:import namespace="f71e894f-f70a-44b0-9015-6e6674317115"/>
    <xsd:import namespace="b3675f43-9c49-4010-b801-9f918536d8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1e894f-f70a-44b0-9015-6e66743171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675f43-9c49-4010-b801-9f918536d85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0730-075B-4856-A229-B04E8C36A832}">
  <ds:schemaRefs>
    <ds:schemaRef ds:uri="http://schemas.microsoft.com/office/2006/metadata/properties"/>
    <ds:schemaRef ds:uri="http://schemas.microsoft.com/office/infopath/2007/PartnerControls"/>
    <ds:schemaRef ds:uri="http://purl.org/dc/dcmitype/"/>
    <ds:schemaRef ds:uri="b3675f43-9c49-4010-b801-9f918536d858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f71e894f-f70a-44b0-9015-6e667431711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C545122-69F9-4178-A30A-505FE87B82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1e894f-f70a-44b0-9015-6e6674317115"/>
    <ds:schemaRef ds:uri="b3675f43-9c49-4010-b801-9f918536d8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592C69-88F8-4F8F-925D-622ACD5BDC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Instructions</vt:lpstr>
      <vt:lpstr>Start-Up Costs</vt:lpstr>
      <vt:lpstr>Advertising and Promotion</vt:lpstr>
      <vt:lpstr>Sales Forecast - Yr1+Yr2</vt:lpstr>
      <vt:lpstr>Sales- Conservative</vt:lpstr>
      <vt:lpstr>Sales-Optimistic</vt:lpstr>
      <vt:lpstr>Cashflow - Yr1+Yr2</vt:lpstr>
      <vt:lpstr>Cashflow- Conservative</vt:lpstr>
      <vt:lpstr>Cashflow-Optimistic</vt:lpstr>
      <vt:lpstr>'Advertising and Promotion'!Print_Area</vt:lpstr>
      <vt:lpstr>'Cashflow - Yr1+Yr2'!Print_Area</vt:lpstr>
      <vt:lpstr>'Cashflow- Conservative'!Print_Area</vt:lpstr>
      <vt:lpstr>'Cashflow-Optimistic'!Print_Area</vt:lpstr>
      <vt:lpstr>Instructions!Print_Area</vt:lpstr>
      <vt:lpstr>'Sales- Conservative'!Print_Area</vt:lpstr>
      <vt:lpstr>'Sales Forecast - Yr1+Yr2'!Print_Area</vt:lpstr>
      <vt:lpstr>'Sales-Optimistic'!Print_Area</vt:lpstr>
      <vt:lpstr>'Start-Up Costs'!Print_Area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Dylan Hrycyshen</dc:creator>
  <cp:keywords/>
  <dc:description/>
  <cp:lastModifiedBy>Wendy Gerbrandt</cp:lastModifiedBy>
  <cp:revision/>
  <cp:lastPrinted>2023-04-13T20:10:54Z</cp:lastPrinted>
  <dcterms:created xsi:type="dcterms:W3CDTF">2008-05-26T20:24:12Z</dcterms:created>
  <dcterms:modified xsi:type="dcterms:W3CDTF">2023-04-16T20:06:11Z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0x010100E6E072A654083F41BEE5897EAD4714A3</vt:lpwstr>
  </property>
</Properties>
</file>